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440" windowHeight="11760" tabRatio="681"/>
  </bookViews>
  <sheets>
    <sheet name="Konkurs z matematykiatematyki" sheetId="2" r:id="rId1"/>
    <sheet name="Zadanie 1" sheetId="1" r:id="rId2"/>
    <sheet name="Zadanie 2" sheetId="5" r:id="rId3"/>
    <sheet name="Zadanie 3" sheetId="7" r:id="rId4"/>
    <sheet name="Zadanie 4" sheetId="8" r:id="rId5"/>
    <sheet name="Zadanie 5" sheetId="9" r:id="rId6"/>
    <sheet name="Zadanie 6" sheetId="10" r:id="rId7"/>
    <sheet name="Zadanie 7" sheetId="11" r:id="rId8"/>
    <sheet name="Zadanie 8" sheetId="12" r:id="rId9"/>
    <sheet name="Zadanie 9" sheetId="13" r:id="rId10"/>
    <sheet name="Zadanie 10" sheetId="14" r:id="rId11"/>
    <sheet name="Zadanie 11" sheetId="15" r:id="rId12"/>
    <sheet name="Zadanie 12" sheetId="16" r:id="rId13"/>
    <sheet name="Zadanie 13" sheetId="18" r:id="rId14"/>
    <sheet name="Zadanie 14" sheetId="19" r:id="rId15"/>
    <sheet name="Zadanie 15" sheetId="20" r:id="rId16"/>
    <sheet name="Zadanie 16" sheetId="21" r:id="rId17"/>
    <sheet name="Zadanie 17" sheetId="22" r:id="rId18"/>
    <sheet name="Zadanie 18" sheetId="23" r:id="rId19"/>
    <sheet name="Zadanie 19" sheetId="24" r:id="rId20"/>
    <sheet name="Zadanie 20" sheetId="25" r:id="rId21"/>
    <sheet name="Zadanie 21" sheetId="26" r:id="rId22"/>
    <sheet name="Zadanie 22" sheetId="35" r:id="rId23"/>
    <sheet name="Zadanie 23" sheetId="27" r:id="rId24"/>
    <sheet name="Zadanie 24" sheetId="28" r:id="rId25"/>
    <sheet name="Zadanie 25" sheetId="29" r:id="rId26"/>
    <sheet name="Zadanie 26" sheetId="30" r:id="rId27"/>
    <sheet name="Zadanie 27" sheetId="31" r:id="rId28"/>
    <sheet name="Zadanie 28" sheetId="32" r:id="rId29"/>
    <sheet name="Zadanie 29" sheetId="33" r:id="rId30"/>
    <sheet name="Zadanie 30" sheetId="34" r:id="rId31"/>
    <sheet name="KONIEC" sheetId="36" r:id="rId32"/>
    <sheet name="MATEMATYKA" sheetId="3" r:id="rId33"/>
  </sheets>
  <definedNames>
    <definedName name="_Hlk3892981" localSheetId="27">'Zadanie 27'!$B$19</definedName>
    <definedName name="_Hlk3893422" localSheetId="28">'Zadanie 28'!$A$17</definedName>
    <definedName name="_Hlk3916386" localSheetId="13">'Zadanie 13'!$A$18</definedName>
    <definedName name="_xlnm.Print_Area" localSheetId="1">'Zadanie 1'!$A$1:$O$30</definedName>
    <definedName name="_xlnm.Print_Area" localSheetId="10">'Zadanie 10'!$A$1:$O$30</definedName>
    <definedName name="_xlnm.Print_Area" localSheetId="11">'Zadanie 11'!$A$1:$O$30</definedName>
    <definedName name="_xlnm.Print_Area" localSheetId="12">'Zadanie 12'!$A$1:$O$30</definedName>
    <definedName name="_xlnm.Print_Area" localSheetId="13">'Zadanie 13'!$A$1:$O$30</definedName>
    <definedName name="_xlnm.Print_Area" localSheetId="14">'Zadanie 14'!$A$1:$O$30</definedName>
    <definedName name="_xlnm.Print_Area" localSheetId="15">'Zadanie 15'!$A$1:$O$30</definedName>
    <definedName name="_xlnm.Print_Area" localSheetId="16">'Zadanie 16'!$A$1:$O$30</definedName>
    <definedName name="_xlnm.Print_Area" localSheetId="17">'Zadanie 17'!$A$1:$O$30</definedName>
    <definedName name="_xlnm.Print_Area" localSheetId="18">'Zadanie 18'!$A$1:$O$30</definedName>
    <definedName name="_xlnm.Print_Area" localSheetId="19">'Zadanie 19'!$A$1:$O$30</definedName>
    <definedName name="_xlnm.Print_Area" localSheetId="2">'Zadanie 2'!$A$1:$O$30</definedName>
    <definedName name="_xlnm.Print_Area" localSheetId="20">'Zadanie 20'!$A$1:$O$30</definedName>
    <definedName name="_xlnm.Print_Area" localSheetId="21">'Zadanie 21'!$A$1:$O$30</definedName>
    <definedName name="_xlnm.Print_Area" localSheetId="22">'Zadanie 22'!$A$1:$O$30</definedName>
    <definedName name="_xlnm.Print_Area" localSheetId="23">'Zadanie 23'!$A$1:$O$30</definedName>
    <definedName name="_xlnm.Print_Area" localSheetId="24">'Zadanie 24'!$A$1:$O$30</definedName>
    <definedName name="_xlnm.Print_Area" localSheetId="25">'Zadanie 25'!$A$1:$O$30</definedName>
    <definedName name="_xlnm.Print_Area" localSheetId="26">'Zadanie 26'!$A$1:$O$30</definedName>
    <definedName name="_xlnm.Print_Area" localSheetId="27">'Zadanie 27'!$A$1:$O$30</definedName>
    <definedName name="_xlnm.Print_Area" localSheetId="28">'Zadanie 28'!$A$1:$O$30</definedName>
    <definedName name="_xlnm.Print_Area" localSheetId="29">'Zadanie 29'!$A$1:$O$30</definedName>
    <definedName name="_xlnm.Print_Area" localSheetId="3">'Zadanie 3'!$A$1:$O$30</definedName>
    <definedName name="_xlnm.Print_Area" localSheetId="30">'Zadanie 30'!$A$1:$O$30</definedName>
    <definedName name="_xlnm.Print_Area" localSheetId="4">'Zadanie 4'!$A$1:$O$30</definedName>
    <definedName name="_xlnm.Print_Area" localSheetId="5">'Zadanie 5'!$A$1:$O$30</definedName>
    <definedName name="_xlnm.Print_Area" localSheetId="6">'Zadanie 6'!$A$1:$O$30</definedName>
    <definedName name="_xlnm.Print_Area" localSheetId="7">'Zadanie 7'!$A$1:$O$30</definedName>
    <definedName name="_xlnm.Print_Area" localSheetId="8">'Zadanie 8'!$A$1:$O$30</definedName>
    <definedName name="_xlnm.Print_Area" localSheetId="9">'Zadanie 9'!$A$1:$O$30</definedName>
  </definedNames>
  <calcPr calcId="125725"/>
</workbook>
</file>

<file path=xl/calcChain.xml><?xml version="1.0" encoding="utf-8"?>
<calcChain xmlns="http://schemas.openxmlformats.org/spreadsheetml/2006/main">
  <c r="C5" i="3"/>
  <c r="C4"/>
  <c r="C3"/>
  <c r="C2"/>
  <c r="C9"/>
  <c r="C10"/>
  <c r="C11"/>
  <c r="C12"/>
  <c r="C36" s="1"/>
  <c r="C7" i="36" s="1"/>
  <c r="C13" i="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D1"/>
  <c r="C1" s="1"/>
  <c r="D6"/>
  <c r="D7" s="1"/>
  <c r="C7"/>
  <c r="C8"/>
  <c r="C6"/>
  <c r="D8" l="1"/>
  <c r="D9" s="1"/>
</calcChain>
</file>

<file path=xl/sharedStrings.xml><?xml version="1.0" encoding="utf-8"?>
<sst xmlns="http://schemas.openxmlformats.org/spreadsheetml/2006/main" count="228" uniqueCount="206">
  <si>
    <t>Zadanie 1</t>
  </si>
  <si>
    <t>Zadanie 2</t>
  </si>
  <si>
    <t>Zadanie 3</t>
  </si>
  <si>
    <t>Imię</t>
  </si>
  <si>
    <t>Nazwisko</t>
  </si>
  <si>
    <t>Nazwa szkoły</t>
  </si>
  <si>
    <t>9 28</t>
  </si>
  <si>
    <t>9 29</t>
  </si>
  <si>
    <t>Zadanie 1. (1 punkt)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</si>
  <si>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</si>
  <si>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</si>
  <si>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</si>
  <si>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</si>
  <si>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</si>
  <si>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</si>
  <si>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</si>
  <si>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</si>
  <si>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</si>
  <si>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</si>
  <si>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Zadanie 14</t>
  </si>
  <si>
    <t>Zadanie 15</t>
  </si>
  <si>
    <t>Zadanie 16</t>
  </si>
  <si>
    <t>Zadanie 17</t>
  </si>
  <si>
    <t>Zadanie 18</t>
  </si>
  <si>
    <t>Zadanie 19</t>
  </si>
  <si>
    <t>Zadanie 20</t>
  </si>
  <si>
    <t>Zadanie 21</t>
  </si>
  <si>
    <t>Zadanie 22</t>
  </si>
  <si>
    <t>Zadanie 23</t>
  </si>
  <si>
    <t>Zadanie 24</t>
  </si>
  <si>
    <t>Zadanie 25</t>
  </si>
  <si>
    <t>Zadanie 26</t>
  </si>
  <si>
    <t>Zadanie 27</t>
  </si>
  <si>
    <t>Zadanie 28</t>
  </si>
  <si>
    <t>Zadanie 29</t>
  </si>
  <si>
    <t>Zadanie 30</t>
  </si>
  <si>
    <t>Zadanie 2. (1 punkt)</t>
  </si>
  <si>
    <t>Zadanie 3. (1 punkt)</t>
  </si>
  <si>
    <t>Zadanie 4. (1 punkt)</t>
  </si>
  <si>
    <t>Zadanie 5. (1 punkt)</t>
  </si>
  <si>
    <t>Zadanie 6. (1 punkt)</t>
  </si>
  <si>
    <t>Zadanie 7. (1 punkt)</t>
  </si>
  <si>
    <t>Zadanie 8. (1 punkt)</t>
  </si>
  <si>
    <t>B. 2</t>
  </si>
  <si>
    <t>Zadanie 9. (1 punkt)</t>
  </si>
  <si>
    <t>Zadanie 10. (1 punkt)</t>
  </si>
  <si>
    <t>Zadanie 11. (1 punkt)</t>
  </si>
  <si>
    <t>Zadanie 12. (1 punkt)</t>
  </si>
  <si>
    <t>Zadanie 13. (1 punkt)</t>
  </si>
  <si>
    <t>Zadanie 14. (1 punkt)</t>
  </si>
  <si>
    <t>Zadanie 15. (1 punkt)</t>
  </si>
  <si>
    <t>Zadanie 16. (1 punkt)</t>
  </si>
  <si>
    <t>Zadanie 17. (1 punkt)</t>
  </si>
  <si>
    <t>Zadanie 18. (1 punkt)</t>
  </si>
  <si>
    <t>Zadanie 19. (1 punkt)</t>
  </si>
  <si>
    <t>Zadanie 20. (1 punkt)</t>
  </si>
  <si>
    <t>Zadanie 21. (1 punkt)</t>
  </si>
  <si>
    <t>Zadanie 23. (1 punkt)</t>
  </si>
  <si>
    <t>Zadanie 24. (1 punkt)</t>
  </si>
  <si>
    <t>Zadanie 25. (1 punkt)</t>
  </si>
  <si>
    <t>Zadanie 26. (1 punkt)</t>
  </si>
  <si>
    <t>Zadanie 27. (1 punkt)</t>
  </si>
  <si>
    <t>Zadanie 28. (1 punkt)</t>
  </si>
  <si>
    <t>Zadanie 29. (1 punkt)</t>
  </si>
  <si>
    <t>Zadanie 30. (1 punkt)</t>
  </si>
  <si>
    <t xml:space="preserve">Zadanie 1 </t>
  </si>
  <si>
    <t>Następne</t>
  </si>
  <si>
    <t>Zadanie 22. (1 punkt)</t>
  </si>
  <si>
    <t>Poprzednie</t>
  </si>
  <si>
    <r>
      <t xml:space="preserve">Po zakończeniu należy zapisać zmiany (CTRL+S) i wwysłać plik do godz. </t>
    </r>
    <r>
      <rPr>
        <b/>
        <sz val="14"/>
        <color indexed="8"/>
        <rFont val="Times New Roman"/>
        <family val="1"/>
        <charset val="238"/>
      </rPr>
      <t>10:50</t>
    </r>
    <r>
      <rPr>
        <sz val="14"/>
        <color indexed="8"/>
        <rFont val="Times New Roman"/>
        <family val="1"/>
        <charset val="238"/>
      </rPr>
      <t xml:space="preserve"> na adres </t>
    </r>
    <r>
      <rPr>
        <u/>
        <sz val="14"/>
        <color indexed="8"/>
        <rFont val="Times New Roman"/>
        <family val="1"/>
        <charset val="238"/>
      </rPr>
      <t>matematyka@tdgjar.edu.pl</t>
    </r>
  </si>
  <si>
    <t>Na każdej stronie znajduję się jedno zadanie - należy zaznaczyć tylko jedną odpowiedź A,B,C lub D</t>
  </si>
  <si>
    <t>PROSIMY SPRAWDZIC CZY ZOSTAŁY ZAZNACZONE WSZYTSKIE ODPOWIEDZI</t>
  </si>
  <si>
    <r>
      <t xml:space="preserve">Po zakończeniu należy zapisać zmiany (CTRL+S) i wwysłać plik do godz. 10:50 na adres </t>
    </r>
    <r>
      <rPr>
        <b/>
        <u/>
        <sz val="14"/>
        <color indexed="8"/>
        <rFont val="Times New Roman"/>
        <family val="1"/>
        <charset val="238"/>
      </rPr>
      <t>matematyka@tdgjar.edu.pl</t>
    </r>
  </si>
  <si>
    <t>Przed rozpoczęciem rozwiązywania zadań prosimy podać imię i nazwisko, klasę oraz nazwę szkoły w polach oznaczonych niebieskim kolorem</t>
  </si>
  <si>
    <t>klasa</t>
  </si>
  <si>
    <t>B. 25%</t>
  </si>
  <si>
    <t xml:space="preserve">W pierwszym woreczku jest 39 kul, z czego 26 jest białych, a w drugim – 9 kul, w tym kilka białych. Ile białych kul jest w drugim woreczku, jeżeli prawdopodobieństwo wylosowania z niego kuli białej jest równe prawdopodobieństwu wylosowania kuli białej z pierwszego woreczka?
</t>
  </si>
  <si>
    <t>C.  6</t>
  </si>
  <si>
    <t>A. 1</t>
  </si>
  <si>
    <t>D. 4</t>
  </si>
  <si>
    <t>A.  4</t>
  </si>
  <si>
    <t>A.  1</t>
  </si>
  <si>
    <t>B.  5</t>
  </si>
  <si>
    <t xml:space="preserve">Spośród 30 uczniów pewnej klasy 15 zna język angielski, 10 zna język francuski , a 6 nie zna żadnego
 z tych języków. Ilu uczniów zna język angielski i francuski?
</t>
  </si>
  <si>
    <t>B. 0</t>
  </si>
  <si>
    <t>C. 2</t>
  </si>
  <si>
    <t>D. 5</t>
  </si>
  <si>
    <t>A.  50%</t>
  </si>
  <si>
    <t>B.  75%</t>
  </si>
  <si>
    <t>C.  60%</t>
  </si>
  <si>
    <t>D. 80%</t>
  </si>
  <si>
    <t xml:space="preserve">Jabłka są o 20% tańsze od wiśni, natomiast czereśnie są o 40% droższe od wiśni.                                                                                              O ile procent czereśnie są droższe od jabłek? </t>
  </si>
  <si>
    <t xml:space="preserve">Suma liczb LXV i XLV jest równa:
</t>
  </si>
  <si>
    <t>A. CX</t>
  </si>
  <si>
    <t>B. CXV</t>
  </si>
  <si>
    <t>D. LXXXV</t>
  </si>
  <si>
    <r>
      <rPr>
        <b/>
        <sz val="11"/>
        <color indexed="8"/>
        <rFont val="Times New Roman"/>
        <family val="1"/>
        <charset val="238"/>
      </rPr>
      <t xml:space="preserve">C.  </t>
    </r>
    <r>
      <rPr>
        <sz val="11"/>
        <color indexed="8"/>
        <rFont val="Times New Roman"/>
        <family val="1"/>
        <charset val="238"/>
      </rPr>
      <t xml:space="preserve">  </t>
    </r>
    <r>
      <rPr>
        <b/>
        <sz val="11"/>
        <color indexed="8"/>
        <rFont val="Times New Roman"/>
        <family val="1"/>
        <charset val="238"/>
      </rPr>
      <t xml:space="preserve">LXXV     </t>
    </r>
    <r>
      <rPr>
        <sz val="11"/>
        <color indexed="8"/>
        <rFont val="Times New Roman"/>
        <family val="1"/>
        <charset val="238"/>
      </rPr>
      <t xml:space="preserve">        </t>
    </r>
  </si>
  <si>
    <t xml:space="preserve">Litera x w liczbie 28692x oznacza cyfrę jedności. Jaka to cyfra, jeżeli ta liczba jest podzielna jednocześnie przez 3 i przez 4 ? 
</t>
  </si>
  <si>
    <t>A.  0</t>
  </si>
  <si>
    <t>B. 3</t>
  </si>
  <si>
    <t>C.   8</t>
  </si>
  <si>
    <t xml:space="preserve"> D.   4</t>
  </si>
  <si>
    <t xml:space="preserve"> Suma trzech kolejnych liczb nieparzystych wynosi 2013. Największą z tych liczb jest:</t>
  </si>
  <si>
    <t>A.   671</t>
  </si>
  <si>
    <t>B.   672</t>
  </si>
  <si>
    <t>C.  673</t>
  </si>
  <si>
    <t>D.  669</t>
  </si>
  <si>
    <t xml:space="preserve"> Liczba nazywa się trójkątną jeżeli można ją przedstawić w postaci połowy iloczynu dwóch kolejnych liczb naturalnych. Która z podanych liczb jest liczbą trójkątną?</t>
  </si>
  <si>
    <t xml:space="preserve">Julka zaczęła wrzucać do pustej skarbonki co tydzień 1 zł 50 gr. Po ilu co najmniej tygodniach uzbiera więcej pieniędzy od Małgosi, jeżeli Małgosia ma w skarbonce 15 zł i co tydzień wrzuca do niej 70 gr? 
</t>
  </si>
  <si>
    <r>
      <t xml:space="preserve"> Średnia z dziewięciu ocen Marka z matematyki wynosi 4,5. Jaką ocenę otrzymał Marek z ostatniej klasówki jeżeli jego średnia ocen zmniejszyła się o 0,15 ? </t>
    </r>
    <r>
      <rPr>
        <sz val="12"/>
        <color indexed="8"/>
        <rFont val="Times New Roman"/>
        <family val="1"/>
        <charset val="238"/>
      </rPr>
      <t xml:space="preserve">
</t>
    </r>
  </si>
  <si>
    <t xml:space="preserve"> Która z podanych powierzchni jest największa? 
</t>
  </si>
  <si>
    <t xml:space="preserve">Zaokrąglenie liczby                          do całości jest równe:
</t>
  </si>
  <si>
    <t xml:space="preserve">Jeśli długość każdej krawędzi podstawy ostrosłupa prawidłowego czworokątnego zwiększymy 2 razy, a jego wysokość zmniejszymy dwa razy, to objętość ostrosłupa 
</t>
  </si>
  <si>
    <t>A.   -6</t>
  </si>
  <si>
    <t>B.   21</t>
  </si>
  <si>
    <t>C.  24</t>
  </si>
  <si>
    <t>D.  12</t>
  </si>
  <si>
    <r>
      <t>A.</t>
    </r>
    <r>
      <rPr>
        <sz val="18"/>
        <color indexed="8"/>
        <rFont val="Times New Roman"/>
        <family val="1"/>
        <charset val="238"/>
      </rPr>
      <t> </t>
    </r>
    <r>
      <rPr>
        <sz val="16"/>
        <color indexed="8"/>
        <rFont val="Times New Roman"/>
        <family val="1"/>
        <charset val="238"/>
      </rPr>
      <t xml:space="preserve"> 16</t>
    </r>
  </si>
  <si>
    <r>
      <t>B.</t>
    </r>
    <r>
      <rPr>
        <sz val="18"/>
        <color indexed="8"/>
        <rFont val="Times New Roman"/>
        <family val="1"/>
        <charset val="238"/>
      </rPr>
      <t>   17</t>
    </r>
  </si>
  <si>
    <r>
      <t>C.</t>
    </r>
    <r>
      <rPr>
        <sz val="18"/>
        <color indexed="8"/>
        <rFont val="Times New Roman"/>
        <family val="1"/>
        <charset val="238"/>
      </rPr>
      <t>   18</t>
    </r>
  </si>
  <si>
    <r>
      <t>D.</t>
    </r>
    <r>
      <rPr>
        <sz val="18"/>
        <color indexed="8"/>
        <rFont val="Times New Roman"/>
        <family val="1"/>
        <charset val="238"/>
      </rPr>
      <t>  19</t>
    </r>
  </si>
  <si>
    <t>A. 20%</t>
  </si>
  <si>
    <t>C. 36%</t>
  </si>
  <si>
    <t>D. 40%</t>
  </si>
  <si>
    <t>A.   1</t>
  </si>
  <si>
    <t>B.  2</t>
  </si>
  <si>
    <t>C.    3</t>
  </si>
  <si>
    <t>D.   4</t>
  </si>
  <si>
    <t xml:space="preserve">A.  0,5 ha </t>
  </si>
  <si>
    <t>B. 60a</t>
  </si>
  <si>
    <t>C.  7000m2</t>
  </si>
  <si>
    <t>D. 0,04km2</t>
  </si>
  <si>
    <t>C.  3</t>
  </si>
  <si>
    <t xml:space="preserve">O półprostych przedstawionych na rysunku obok wiemy, że                 oraz               . Ile razy miara kąta            jest większa od miary kąta          ?
</t>
  </si>
  <si>
    <r>
      <t xml:space="preserve">A. </t>
    </r>
    <r>
      <rPr>
        <sz val="11"/>
        <color indexed="8"/>
        <rFont val="Times New Roman"/>
        <family val="1"/>
        <charset val="238"/>
      </rPr>
      <t>zwiększy się czterokrotnie</t>
    </r>
  </si>
  <si>
    <t>A. dwa razy</t>
  </si>
  <si>
    <t>B. trzy razy</t>
  </si>
  <si>
    <t>C. cztery razy</t>
  </si>
  <si>
    <t>D. pięć razy</t>
  </si>
  <si>
    <r>
      <t xml:space="preserve">B. </t>
    </r>
    <r>
      <rPr>
        <sz val="11"/>
        <color indexed="8"/>
        <rFont val="Times New Roman"/>
        <family val="1"/>
        <charset val="238"/>
      </rPr>
      <t>zwiększy się dwukrotnie</t>
    </r>
  </si>
  <si>
    <r>
      <t xml:space="preserve">D. </t>
    </r>
    <r>
      <rPr>
        <sz val="11"/>
        <color indexed="8"/>
        <rFont val="Times New Roman"/>
        <family val="1"/>
        <charset val="238"/>
      </rPr>
      <t>nie zmieni się</t>
    </r>
  </si>
  <si>
    <t>D.  7</t>
  </si>
  <si>
    <t>I. Zaznacz prawidłowe dokończenie zdania.</t>
  </si>
  <si>
    <t>A. San</t>
  </si>
  <si>
    <t>B. Wisłoka</t>
  </si>
  <si>
    <t>C.Wisłok</t>
  </si>
  <si>
    <t>D. Wisła</t>
  </si>
  <si>
    <t xml:space="preserve">Rzeszów położony jest na pograniczu Pogórza Karpackiego i Kotliny Sandomierskiej nad rzeką 
</t>
  </si>
  <si>
    <t xml:space="preserve">Jarosław położony jest na pograniczu dwóch krain geograficznych: Doliny Dolnego Sanu i Podgórza Rzeszowskiego nad rzeką
</t>
  </si>
  <si>
    <t xml:space="preserve">Dopływem Sanu nie jest
</t>
  </si>
  <si>
    <t>A. Wiar</t>
  </si>
  <si>
    <t xml:space="preserve">C. Tanew   </t>
  </si>
  <si>
    <t>D. Lubaczówka</t>
  </si>
  <si>
    <t xml:space="preserve">Zwierzę umieszczone w logo Bieszczadzkiego Parku Narodowego to
</t>
  </si>
  <si>
    <t xml:space="preserve">A. Niedźwiedź  </t>
  </si>
  <si>
    <t xml:space="preserve">B. Ryś    </t>
  </si>
  <si>
    <t xml:space="preserve">C. Żubr   </t>
  </si>
  <si>
    <t xml:space="preserve">D. Łoś </t>
  </si>
  <si>
    <t xml:space="preserve">Magurski Park Narodowy rozpoczął swoją działalność w: 
</t>
  </si>
  <si>
    <t>A.  1990r.</t>
  </si>
  <si>
    <t>B. 1995r.</t>
  </si>
  <si>
    <t>C. 2000r.</t>
  </si>
  <si>
    <t>D. 2005r.</t>
  </si>
  <si>
    <t xml:space="preserve">Kamienica Rydzikowa znajduje się w </t>
  </si>
  <si>
    <t xml:space="preserve">A. Kańczudze  </t>
  </si>
  <si>
    <t xml:space="preserve">B. Pruchniku  </t>
  </si>
  <si>
    <t xml:space="preserve">C. Przeworsku </t>
  </si>
  <si>
    <t xml:space="preserve">D. Jarosławiu </t>
  </si>
  <si>
    <t xml:space="preserve">W II połowie XVIII w. miejscowość ta stała się dziedzictwem rodziny Fredrów. W 1793 r. w drewnianym dworze urodził się Aleksander Fredro. Obelisk upamiętniający to wydarzenie  znajduje się w
</t>
  </si>
  <si>
    <t xml:space="preserve">A. Surochowie  </t>
  </si>
  <si>
    <t xml:space="preserve">B. Pruchniku    </t>
  </si>
  <si>
    <t>C. Sieniawie</t>
  </si>
  <si>
    <t>D. Jarosławiu</t>
  </si>
  <si>
    <t xml:space="preserve">Zespół pałacowo – parkowy Lubomirskich oraz Skansen „Pastewnik” znajduje się w 
</t>
  </si>
  <si>
    <t xml:space="preserve">Drewniane domy mieszczan z XIX wieku są charakterystyczne dla rynku w
</t>
  </si>
  <si>
    <t xml:space="preserve">Cerkiew grekokatolicka pw. Przemienienia Pańskiego, wybudowana w latach 1717-1749 znajduje się w 
</t>
  </si>
  <si>
    <t xml:space="preserve">Zespół pałacowo – parkowy Dzieduszyckich oraz Neoromański kościół parafialny św. Michała Archanioła znajduje się w
</t>
  </si>
  <si>
    <t xml:space="preserve">A. Zarzeczu  </t>
  </si>
  <si>
    <t>D. Sieniawie</t>
  </si>
  <si>
    <t xml:space="preserve">C. Pruchniku    </t>
  </si>
  <si>
    <t>B. Przeworsku</t>
  </si>
  <si>
    <t xml:space="preserve">Zespół pałacowo – parkowy Czartoryskich oraz kościół parafialny pw. Wniebowzięcia NMP znajduje się w 
</t>
  </si>
  <si>
    <t>Zaznacz prawidłową odpowiedź</t>
  </si>
  <si>
    <t xml:space="preserve">Mapę wykonano w skali 1:20 000. Na tej mapie odległość między miejscowościami A i B wynosi 10 cm. Rzeczywista odległość między miejscowościami A i B wynosi 
</t>
  </si>
  <si>
    <t>A. 200m</t>
  </si>
  <si>
    <t>B. 2000m</t>
  </si>
  <si>
    <t>C. 400m</t>
  </si>
  <si>
    <t>D. 4000m</t>
  </si>
  <si>
    <r>
      <t>Punk A ma współrzędne geograficzne 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S, 50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W, punkt B 40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S, 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W. Rozciągłość równoleżnikowa miedzy tymi punktami wynosi 
</t>
    </r>
  </si>
  <si>
    <r>
      <t>A. 10</t>
    </r>
    <r>
      <rPr>
        <b/>
        <vertAlign val="superscript"/>
        <sz val="12"/>
        <color indexed="8"/>
        <rFont val="Times New Roman"/>
        <family val="1"/>
        <charset val="238"/>
      </rPr>
      <t>0</t>
    </r>
  </si>
  <si>
    <r>
      <t>B. 20</t>
    </r>
    <r>
      <rPr>
        <b/>
        <vertAlign val="superscript"/>
        <sz val="12"/>
        <color indexed="8"/>
        <rFont val="Times New Roman"/>
        <family val="1"/>
        <charset val="238"/>
      </rPr>
      <t>0</t>
    </r>
  </si>
  <si>
    <r>
      <t>C. 70</t>
    </r>
    <r>
      <rPr>
        <b/>
        <vertAlign val="superscript"/>
        <sz val="12"/>
        <color indexed="8"/>
        <rFont val="Times New Roman"/>
        <family val="1"/>
        <charset val="238"/>
      </rPr>
      <t>0</t>
    </r>
  </si>
  <si>
    <r>
      <t>D. 80</t>
    </r>
    <r>
      <rPr>
        <b/>
        <vertAlign val="superscript"/>
        <sz val="12"/>
        <color indexed="8"/>
        <rFont val="Times New Roman"/>
        <family val="1"/>
        <charset val="238"/>
      </rPr>
      <t>0</t>
    </r>
  </si>
  <si>
    <r>
      <t>W miejscowości górskiej położonej na wysokości 600 m n.p.m. jest 10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C. Jaka temperatura powietrza panuje na wierzchołku pobliskiego wzgórza o wysokości 900 m n.p.m.?  
</t>
    </r>
  </si>
  <si>
    <r>
      <t>A. -1,8</t>
    </r>
    <r>
      <rPr>
        <b/>
        <vertAlign val="superscript"/>
        <sz val="12"/>
        <color indexed="8"/>
        <rFont val="Times New Roman"/>
        <family val="1"/>
        <charset val="238"/>
      </rPr>
      <t>0</t>
    </r>
    <r>
      <rPr>
        <b/>
        <sz val="12"/>
        <color indexed="8"/>
        <rFont val="Times New Roman"/>
        <family val="1"/>
        <charset val="238"/>
      </rPr>
      <t>C</t>
    </r>
  </si>
  <si>
    <r>
      <t>B. 6,2</t>
    </r>
    <r>
      <rPr>
        <b/>
        <vertAlign val="superscript"/>
        <sz val="12"/>
        <color indexed="8"/>
        <rFont val="Times New Roman"/>
        <family val="1"/>
        <charset val="238"/>
      </rPr>
      <t>0</t>
    </r>
    <r>
      <rPr>
        <b/>
        <sz val="12"/>
        <color indexed="8"/>
        <rFont val="Times New Roman"/>
        <family val="1"/>
        <charset val="238"/>
      </rPr>
      <t>C</t>
    </r>
  </si>
  <si>
    <r>
      <t>D. 11,8</t>
    </r>
    <r>
      <rPr>
        <b/>
        <vertAlign val="superscript"/>
        <sz val="12"/>
        <color indexed="8"/>
        <rFont val="Times New Roman"/>
        <family val="1"/>
        <charset val="238"/>
      </rPr>
      <t>0</t>
    </r>
    <r>
      <rPr>
        <b/>
        <sz val="12"/>
        <color indexed="8"/>
        <rFont val="Times New Roman"/>
        <family val="1"/>
        <charset val="238"/>
      </rPr>
      <t>C</t>
    </r>
  </si>
  <si>
    <r>
      <t>C. 8,2</t>
    </r>
    <r>
      <rPr>
        <b/>
        <vertAlign val="superscript"/>
        <sz val="12"/>
        <color indexed="8"/>
        <rFont val="Times New Roman"/>
        <family val="1"/>
        <charset val="238"/>
      </rPr>
      <t>0</t>
    </r>
    <r>
      <rPr>
        <b/>
        <sz val="12"/>
        <color indexed="8"/>
        <rFont val="Times New Roman"/>
        <family val="1"/>
        <charset val="238"/>
      </rPr>
      <t>C</t>
    </r>
  </si>
  <si>
    <r>
      <t xml:space="preserve"> Jakim procentem liczby</t>
    </r>
    <r>
      <rPr>
        <b/>
        <sz val="12"/>
        <color indexed="8"/>
        <rFont val="Times New Roman"/>
        <family val="1"/>
        <charset val="238"/>
      </rPr>
      <t xml:space="preserve"> 6 jest 30% liczby 5</t>
    </r>
    <r>
      <rPr>
        <sz val="12"/>
        <color indexed="8"/>
        <rFont val="Times New Roman"/>
        <family val="1"/>
        <charset val="238"/>
      </rPr>
      <t xml:space="preserve">?  Wybierz właściwą odpowiedź spośród podanych. 
</t>
    </r>
  </si>
  <si>
    <r>
      <t xml:space="preserve">Długość trasy od domu Wojtka do domu Asi mierzona na planie sporządzonym w skali
</t>
    </r>
    <r>
      <rPr>
        <b/>
        <sz val="12"/>
        <color indexed="8"/>
        <rFont val="Times New Roman"/>
        <family val="1"/>
        <charset val="238"/>
      </rPr>
      <t>1 : 30 000</t>
    </r>
    <r>
      <rPr>
        <sz val="12"/>
        <color indexed="8"/>
        <rFont val="Times New Roman"/>
        <family val="1"/>
        <charset val="238"/>
      </rPr>
      <t xml:space="preserve"> jest równa</t>
    </r>
    <r>
      <rPr>
        <b/>
        <sz val="12"/>
        <color indexed="8"/>
        <rFont val="Times New Roman"/>
        <family val="1"/>
        <charset val="238"/>
      </rPr>
      <t xml:space="preserve"> 15 cm</t>
    </r>
    <r>
      <rPr>
        <sz val="12"/>
        <color indexed="8"/>
        <rFont val="Times New Roman"/>
        <family val="1"/>
        <charset val="238"/>
      </rPr>
      <t xml:space="preserve">.  Ile czasu zajmie Wojtkowi przejście tej trasy, jeśli średnio w ciągu godziny pokonuje </t>
    </r>
    <r>
      <rPr>
        <b/>
        <sz val="12"/>
        <color indexed="8"/>
        <rFont val="Times New Roman"/>
        <family val="1"/>
        <charset val="238"/>
      </rPr>
      <t>6 km</t>
    </r>
    <r>
      <rPr>
        <sz val="12"/>
        <color indexed="8"/>
        <rFont val="Times New Roman"/>
        <family val="1"/>
        <charset val="238"/>
      </rPr>
      <t xml:space="preserve">? Wybierz właściwą odpowiedź spośród podanych. 
</t>
    </r>
  </si>
  <si>
    <t>A. 1 h 30 min</t>
  </si>
  <si>
    <t>B. 1 h 15 min</t>
  </si>
  <si>
    <t>C. 45 min</t>
  </si>
  <si>
    <t>D. 30 min</t>
  </si>
  <si>
    <r>
      <t xml:space="preserve">C. </t>
    </r>
    <r>
      <rPr>
        <sz val="11"/>
        <color indexed="8"/>
        <rFont val="Times New Roman"/>
        <family val="1"/>
        <charset val="238"/>
      </rPr>
      <t>zmniejszy się dwukrotnie</t>
    </r>
  </si>
  <si>
    <t>C. Przeworsku</t>
  </si>
</sst>
</file>

<file path=xl/styles.xml><?xml version="1.0" encoding="utf-8"?>
<styleSheet xmlns="http://schemas.openxmlformats.org/spreadsheetml/2006/main">
  <fonts count="40">
    <font>
      <sz val="11"/>
      <color theme="1"/>
      <name val="Czcionka tekstu podstawowego"/>
      <family val="2"/>
      <charset val="238"/>
    </font>
    <font>
      <sz val="8"/>
      <name val="Tahoma"/>
      <family val="2"/>
      <charset val="238"/>
    </font>
    <font>
      <b/>
      <sz val="11"/>
      <color indexed="8"/>
      <name val="Czcionka tekstu podstawowego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u/>
      <sz val="14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zcionka tekstu podstawowego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sz val="18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rgb="FF212327"/>
      <name val="Calibri"/>
      <family val="2"/>
      <charset val="238"/>
    </font>
    <font>
      <sz val="20"/>
      <color theme="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/>
    <xf numFmtId="22" fontId="0" fillId="0" borderId="0" xfId="0" applyNumberFormat="1"/>
    <xf numFmtId="0" fontId="21" fillId="0" borderId="0" xfId="0" applyFont="1" applyAlignme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8" fillId="0" borderId="0" xfId="0" applyFont="1" applyAlignment="1">
      <alignment vertical="top" wrapText="1"/>
    </xf>
    <xf numFmtId="0" fontId="29" fillId="0" borderId="0" xfId="0" applyFont="1"/>
    <xf numFmtId="0" fontId="28" fillId="0" borderId="0" xfId="0" applyFont="1" applyAlignment="1">
      <alignment horizontal="justify" vertical="top" wrapText="1"/>
    </xf>
    <xf numFmtId="0" fontId="30" fillId="0" borderId="0" xfId="0" applyFont="1"/>
    <xf numFmtId="0" fontId="31" fillId="0" borderId="0" xfId="0" applyFont="1" applyAlignment="1">
      <alignment vertical="top" wrapText="1"/>
    </xf>
    <xf numFmtId="0" fontId="32" fillId="0" borderId="0" xfId="0" applyFont="1"/>
    <xf numFmtId="0" fontId="33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justify" vertical="top" wrapText="1"/>
    </xf>
    <xf numFmtId="0" fontId="3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36" fillId="0" borderId="0" xfId="0" applyFont="1"/>
    <xf numFmtId="0" fontId="36" fillId="0" borderId="0" xfId="0" applyFont="1" applyAlignment="1">
      <alignment horizontal="left" indent="6"/>
    </xf>
    <xf numFmtId="0" fontId="23" fillId="0" borderId="0" xfId="0" applyFont="1" applyBorder="1" applyAlignment="1">
      <alignment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30" fillId="0" borderId="0" xfId="0" applyFont="1" applyAlignment="1">
      <alignment horizontal="left"/>
    </xf>
    <xf numFmtId="0" fontId="21" fillId="2" borderId="12" xfId="0" applyFont="1" applyFill="1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37" fillId="0" borderId="0" xfId="0" applyFont="1" applyAlignment="1">
      <alignment horizontal="justify" vertical="top" wrapText="1"/>
    </xf>
    <xf numFmtId="0" fontId="2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28" fillId="0" borderId="0" xfId="0" applyFont="1" applyAlignment="1">
      <alignment horizontal="justify" vertical="top" wrapText="1"/>
    </xf>
    <xf numFmtId="0" fontId="22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top" wrapText="1"/>
    </xf>
    <xf numFmtId="0" fontId="2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Zadanie 1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Zadanie 8'!A1"/><Relationship Id="rId1" Type="http://schemas.openxmlformats.org/officeDocument/2006/relationships/hyperlink" Target="#'Zadanie 10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Zadanie 9'!A1"/><Relationship Id="rId1" Type="http://schemas.openxmlformats.org/officeDocument/2006/relationships/hyperlink" Target="#'Zadanie 1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Zadanie 10'!A1"/><Relationship Id="rId1" Type="http://schemas.openxmlformats.org/officeDocument/2006/relationships/hyperlink" Target="#'Zadanie 12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Zadanie 11'!A1"/><Relationship Id="rId1" Type="http://schemas.openxmlformats.org/officeDocument/2006/relationships/hyperlink" Target="#'Zadanie 13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hyperlink" Target="#'Zadanie 12'!A1"/><Relationship Id="rId1" Type="http://schemas.openxmlformats.org/officeDocument/2006/relationships/hyperlink" Target="#'Zadanie 14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Zadanie 13'!A1"/><Relationship Id="rId1" Type="http://schemas.openxmlformats.org/officeDocument/2006/relationships/hyperlink" Target="#'Zadanie 15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Zadanie 14'!A1"/><Relationship Id="rId1" Type="http://schemas.openxmlformats.org/officeDocument/2006/relationships/hyperlink" Target="#'Zadanie 16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Zadanie 15'!A1"/><Relationship Id="rId1" Type="http://schemas.openxmlformats.org/officeDocument/2006/relationships/hyperlink" Target="#'Zadanie 17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Zadanie 16'!A1"/><Relationship Id="rId1" Type="http://schemas.openxmlformats.org/officeDocument/2006/relationships/hyperlink" Target="#'Zadanie 18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Zadanie 17'!A1"/><Relationship Id="rId1" Type="http://schemas.openxmlformats.org/officeDocument/2006/relationships/hyperlink" Target="#'Zadanie 19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Konkurs z matematykiatematyki'!A1"/><Relationship Id="rId1" Type="http://schemas.openxmlformats.org/officeDocument/2006/relationships/hyperlink" Target="#'Zadanie 2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Zadanie 18'!A1"/><Relationship Id="rId1" Type="http://schemas.openxmlformats.org/officeDocument/2006/relationships/hyperlink" Target="#'Zadanie 20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Zadanie 19'!A1"/><Relationship Id="rId1" Type="http://schemas.openxmlformats.org/officeDocument/2006/relationships/hyperlink" Target="#'Zadanie 21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Zadanie 20'!A1"/><Relationship Id="rId1" Type="http://schemas.openxmlformats.org/officeDocument/2006/relationships/hyperlink" Target="#'Zadanie 22'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Zadanie 21'!A1"/><Relationship Id="rId1" Type="http://schemas.openxmlformats.org/officeDocument/2006/relationships/hyperlink" Target="#'Zadanie 23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Zadanie 22'!A1"/><Relationship Id="rId1" Type="http://schemas.openxmlformats.org/officeDocument/2006/relationships/hyperlink" Target="#'Zadanie 24'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Zadanie 23'!A1"/><Relationship Id="rId1" Type="http://schemas.openxmlformats.org/officeDocument/2006/relationships/hyperlink" Target="#'Zadanie 25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Zadanie 24'!A1"/><Relationship Id="rId1" Type="http://schemas.openxmlformats.org/officeDocument/2006/relationships/hyperlink" Target="#'Zadanie 26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Zadanie 25'!A1"/><Relationship Id="rId1" Type="http://schemas.openxmlformats.org/officeDocument/2006/relationships/hyperlink" Target="#'Zadanie 27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Zadanie 26'!A1"/><Relationship Id="rId1" Type="http://schemas.openxmlformats.org/officeDocument/2006/relationships/hyperlink" Target="#'Zadanie 28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Zadanie 27'!A1"/><Relationship Id="rId1" Type="http://schemas.openxmlformats.org/officeDocument/2006/relationships/hyperlink" Target="#'Zadanie 2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Zadanie 1'!A1"/><Relationship Id="rId1" Type="http://schemas.openxmlformats.org/officeDocument/2006/relationships/hyperlink" Target="#'Zadanie 3'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Zadanie 28'!A1"/><Relationship Id="rId1" Type="http://schemas.openxmlformats.org/officeDocument/2006/relationships/hyperlink" Target="#'Zadanie 30'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'Zadanie 29'!A1"/><Relationship Id="rId1" Type="http://schemas.openxmlformats.org/officeDocument/2006/relationships/hyperlink" Target="#KONIEC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Zadanie 30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Zadanie 2'!A1"/><Relationship Id="rId1" Type="http://schemas.openxmlformats.org/officeDocument/2006/relationships/hyperlink" Target="#'Zadanie 4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Zadanie 3'!A1"/><Relationship Id="rId1" Type="http://schemas.openxmlformats.org/officeDocument/2006/relationships/hyperlink" Target="#'Zadanie 5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Zadanie 4'!A1"/><Relationship Id="rId1" Type="http://schemas.openxmlformats.org/officeDocument/2006/relationships/hyperlink" Target="#'Zadanie 6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Zadanie 5'!A1"/><Relationship Id="rId1" Type="http://schemas.openxmlformats.org/officeDocument/2006/relationships/hyperlink" Target="#'Zadanie 7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Zadanie 6'!A1"/><Relationship Id="rId1" Type="http://schemas.openxmlformats.org/officeDocument/2006/relationships/hyperlink" Target="#'Zadanie 8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Zadanie 7'!A1"/><Relationship Id="rId1" Type="http://schemas.openxmlformats.org/officeDocument/2006/relationships/hyperlink" Target="#'Zadanie 9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22</xdr:row>
      <xdr:rowOff>57150</xdr:rowOff>
    </xdr:from>
    <xdr:to>
      <xdr:col>6</xdr:col>
      <xdr:colOff>619125</xdr:colOff>
      <xdr:row>25</xdr:row>
      <xdr:rowOff>85725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3552825" y="4076700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Zadanie</a:t>
          </a:r>
          <a:r>
            <a:rPr lang="pl-PL" sz="1100" baseline="0"/>
            <a:t> 1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10" name="Strzałka w prawo 9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4" name="Strzałka w prawo 3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  <xdr:twoCellAnchor>
    <xdr:from>
      <xdr:col>2</xdr:col>
      <xdr:colOff>647700</xdr:colOff>
      <xdr:row>4</xdr:row>
      <xdr:rowOff>19050</xdr:rowOff>
    </xdr:from>
    <xdr:to>
      <xdr:col>3</xdr:col>
      <xdr:colOff>619125</xdr:colOff>
      <xdr:row>5</xdr:row>
      <xdr:rowOff>171450</xdr:rowOff>
    </xdr:to>
    <xdr:pic>
      <xdr:nvPicPr>
        <xdr:cNvPr id="2256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19300" y="762000"/>
          <a:ext cx="657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13" name="Strzałka w prawo 12">
          <a:hlinkClick xmlns:r="http://schemas.openxmlformats.org/officeDocument/2006/relationships" r:id="rId1"/>
        </xdr:cNvPr>
        <xdr:cNvSpPr/>
      </xdr:nvSpPr>
      <xdr:spPr>
        <a:xfrm>
          <a:off x="6172200" y="458152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8152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  <xdr:twoCellAnchor>
    <xdr:from>
      <xdr:col>8</xdr:col>
      <xdr:colOff>304800</xdr:colOff>
      <xdr:row>5</xdr:row>
      <xdr:rowOff>152400</xdr:rowOff>
    </xdr:from>
    <xdr:to>
      <xdr:col>12</xdr:col>
      <xdr:colOff>95250</xdr:colOff>
      <xdr:row>15</xdr:row>
      <xdr:rowOff>142875</xdr:rowOff>
    </xdr:to>
    <xdr:pic>
      <xdr:nvPicPr>
        <xdr:cNvPr id="2463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91200" y="1095375"/>
          <a:ext cx="25336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133350</xdr:colOff>
      <xdr:row>4</xdr:row>
      <xdr:rowOff>47625</xdr:rowOff>
    </xdr:from>
    <xdr:to>
      <xdr:col>6</xdr:col>
      <xdr:colOff>647700</xdr:colOff>
      <xdr:row>5</xdr:row>
      <xdr:rowOff>28575</xdr:rowOff>
    </xdr:to>
    <xdr:pic>
      <xdr:nvPicPr>
        <xdr:cNvPr id="2463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48150" y="7905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342900</xdr:colOff>
      <xdr:row>4</xdr:row>
      <xdr:rowOff>38100</xdr:rowOff>
    </xdr:from>
    <xdr:to>
      <xdr:col>8</xdr:col>
      <xdr:colOff>171450</xdr:colOff>
      <xdr:row>5</xdr:row>
      <xdr:rowOff>19050</xdr:rowOff>
    </xdr:to>
    <xdr:pic>
      <xdr:nvPicPr>
        <xdr:cNvPr id="24634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43500" y="781050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657225</xdr:colOff>
      <xdr:row>4</xdr:row>
      <xdr:rowOff>28575</xdr:rowOff>
    </xdr:from>
    <xdr:to>
      <xdr:col>10</xdr:col>
      <xdr:colOff>238125</xdr:colOff>
      <xdr:row>5</xdr:row>
      <xdr:rowOff>9525</xdr:rowOff>
    </xdr:to>
    <xdr:pic>
      <xdr:nvPicPr>
        <xdr:cNvPr id="2463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829425" y="77152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</xdr:row>
      <xdr:rowOff>28575</xdr:rowOff>
    </xdr:from>
    <xdr:to>
      <xdr:col>2</xdr:col>
      <xdr:colOff>276225</xdr:colOff>
      <xdr:row>6</xdr:row>
      <xdr:rowOff>28575</xdr:rowOff>
    </xdr:to>
    <xdr:pic>
      <xdr:nvPicPr>
        <xdr:cNvPr id="24636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71600" y="971550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5" name="Strzałka w prawo 4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9" name="Strzałka w prawo 8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72000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72000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9" name="Strzałka w prawo 8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9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05525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2" name="Strzałka w prawo 1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1"/>
        </xdr:cNvPr>
        <xdr:cNvSpPr/>
      </xdr:nvSpPr>
      <xdr:spPr>
        <a:xfrm>
          <a:off x="6172200" y="4572000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19050</xdr:rowOff>
    </xdr:to>
    <xdr:sp macro="" textlink="">
      <xdr:nvSpPr>
        <xdr:cNvPr id="4" name="Strzałka w prawo 3">
          <a:hlinkClick xmlns:r="http://schemas.openxmlformats.org/officeDocument/2006/relationships" r:id="rId2"/>
        </xdr:cNvPr>
        <xdr:cNvSpPr/>
      </xdr:nvSpPr>
      <xdr:spPr>
        <a:xfrm flipH="1">
          <a:off x="685800" y="4572000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3" name="Strzałka w prawo 2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4" name="Strzałka w prawo 3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19050</xdr:rowOff>
    </xdr:to>
    <xdr:sp macro="" textlink="">
      <xdr:nvSpPr>
        <xdr:cNvPr id="6" name="Strzałka w prawo 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KONIEC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19050</xdr:rowOff>
    </xdr:to>
    <xdr:sp macro="" textlink="">
      <xdr:nvSpPr>
        <xdr:cNvPr id="7" name="Strzałka w prawo 6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25</xdr:row>
      <xdr:rowOff>0</xdr:rowOff>
    </xdr:from>
    <xdr:to>
      <xdr:col>5</xdr:col>
      <xdr:colOff>47624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1"/>
        </xdr:cNvPr>
        <xdr:cNvSpPr/>
      </xdr:nvSpPr>
      <xdr:spPr>
        <a:xfrm flipH="1">
          <a:off x="2057399" y="4524375"/>
          <a:ext cx="141922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Wróć</a:t>
          </a:r>
          <a:r>
            <a:rPr lang="pl-PL" sz="1100" baseline="0"/>
            <a:t>  do zadań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10" name="Strzałka w prawo 9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11" name="Strzałka w prawo 10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7" name="Strzałka w prawo 6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36" name="Strzałka w prawo 35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9" name="Strzałka w prawo 8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>
            <a:gd name="adj1" fmla="val 5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9" name="Strzałka w prawo 8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6" name="Strzałka w prawo 5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8" name="Strzałka w prawo 7">
          <a:hlinkClick xmlns:r="http://schemas.openxmlformats.org/officeDocument/2006/relationships" r:id="rId1"/>
        </xdr:cNvPr>
        <xdr:cNvSpPr/>
      </xdr:nvSpPr>
      <xdr:spPr>
        <a:xfrm>
          <a:off x="6172200" y="4562475"/>
          <a:ext cx="11811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Następne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447675</xdr:colOff>
      <xdr:row>28</xdr:row>
      <xdr:rowOff>28575</xdr:rowOff>
    </xdr:to>
    <xdr:sp macro="" textlink="">
      <xdr:nvSpPr>
        <xdr:cNvPr id="5" name="Strzałka w prawo 4">
          <a:hlinkClick xmlns:r="http://schemas.openxmlformats.org/officeDocument/2006/relationships" r:id="rId2"/>
        </xdr:cNvPr>
        <xdr:cNvSpPr/>
      </xdr:nvSpPr>
      <xdr:spPr>
        <a:xfrm flipH="1">
          <a:off x="685800" y="4562475"/>
          <a:ext cx="11334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/>
            <a:t>Poprzednie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O15"/>
  <sheetViews>
    <sheetView tabSelected="1" workbookViewId="0">
      <selection activeCell="E3" sqref="E3:J3"/>
    </sheetView>
  </sheetViews>
  <sheetFormatPr defaultRowHeight="14.25"/>
  <sheetData>
    <row r="1" spans="1:15" ht="15">
      <c r="A1" s="12" t="s">
        <v>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5" ht="15">
      <c r="C3" s="43" t="s">
        <v>3</v>
      </c>
      <c r="D3" s="43"/>
      <c r="E3" s="40"/>
      <c r="F3" s="41"/>
      <c r="G3" s="41"/>
      <c r="H3" s="41"/>
      <c r="I3" s="41"/>
      <c r="J3" s="42"/>
    </row>
    <row r="4" spans="1:15" ht="15">
      <c r="C4" s="44" t="s">
        <v>4</v>
      </c>
      <c r="D4" s="44"/>
      <c r="E4" s="46"/>
      <c r="F4" s="46"/>
      <c r="G4" s="46"/>
      <c r="H4" s="46"/>
      <c r="I4" s="46"/>
      <c r="J4" s="46"/>
    </row>
    <row r="5" spans="1:15" ht="15">
      <c r="C5" s="43" t="s">
        <v>5</v>
      </c>
      <c r="D5" s="43"/>
      <c r="E5" s="46"/>
      <c r="F5" s="46"/>
      <c r="G5" s="46"/>
      <c r="H5" s="46"/>
      <c r="I5" s="46"/>
      <c r="J5" s="46"/>
    </row>
    <row r="6" spans="1:15" ht="15">
      <c r="C6" s="43" t="s">
        <v>74</v>
      </c>
      <c r="D6" s="43"/>
      <c r="E6" s="46"/>
      <c r="F6" s="46"/>
      <c r="G6" s="46"/>
      <c r="H6" s="46"/>
      <c r="I6" s="46"/>
      <c r="J6" s="46"/>
    </row>
    <row r="10" spans="1:15" ht="18.75">
      <c r="C10" s="45" t="s">
        <v>70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18.75">
      <c r="C15" s="45" t="s">
        <v>69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</sheetData>
  <mergeCells count="10">
    <mergeCell ref="E3:J3"/>
    <mergeCell ref="C3:D3"/>
    <mergeCell ref="C4:D4"/>
    <mergeCell ref="C10:O10"/>
    <mergeCell ref="C15:O15"/>
    <mergeCell ref="C5:D5"/>
    <mergeCell ref="E5:J5"/>
    <mergeCell ref="E4:J4"/>
    <mergeCell ref="C6:D6"/>
    <mergeCell ref="E6:J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zoomScaleNormal="10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44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109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5" t="s">
        <v>124</v>
      </c>
      <c r="D9" s="15" t="s">
        <v>125</v>
      </c>
      <c r="F9" s="15" t="s">
        <v>126</v>
      </c>
      <c r="H9" s="15" t="s">
        <v>127</v>
      </c>
      <c r="J9" s="15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5">
      <c r="A17" s="26"/>
      <c r="B17" s="26"/>
      <c r="C17" s="26"/>
      <c r="D17" s="26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45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110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128</v>
      </c>
      <c r="C9" s="14"/>
      <c r="D9" s="14" t="s">
        <v>129</v>
      </c>
      <c r="F9" s="36" t="s">
        <v>130</v>
      </c>
      <c r="H9" s="48" t="s">
        <v>131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26"/>
      <c r="B18" s="26"/>
      <c r="C18" s="26"/>
      <c r="D18" s="26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B5:L8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46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56" t="s">
        <v>111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6"/>
    </row>
    <row r="6" spans="1:13" ht="14.25" customHeight="1">
      <c r="A6" s="4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6"/>
    </row>
    <row r="7" spans="1:13" ht="14.25" customHeight="1">
      <c r="A7" s="4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6"/>
    </row>
    <row r="8" spans="1:13" ht="14.25" customHeight="1">
      <c r="A8" s="4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6"/>
    </row>
    <row r="9" spans="1:13" ht="14.25" customHeight="1">
      <c r="A9" s="4"/>
      <c r="B9" s="14" t="s">
        <v>78</v>
      </c>
      <c r="C9" s="14"/>
      <c r="D9" s="14" t="s">
        <v>43</v>
      </c>
      <c r="E9" s="17"/>
      <c r="F9" s="15" t="s">
        <v>132</v>
      </c>
      <c r="G9" s="17"/>
      <c r="H9" s="14" t="s">
        <v>79</v>
      </c>
      <c r="I9" s="17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ht="15">
      <c r="A21" s="26"/>
      <c r="B21" s="26"/>
      <c r="C21" s="26"/>
      <c r="D21" s="26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47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199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200</v>
      </c>
      <c r="C9" s="48"/>
      <c r="D9" s="19" t="s">
        <v>201</v>
      </c>
      <c r="E9" s="19"/>
      <c r="F9" s="19" t="s">
        <v>202</v>
      </c>
      <c r="G9" s="19"/>
      <c r="H9" s="14" t="s">
        <v>203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B5:L8"/>
    <mergeCell ref="B9:C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48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133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9.5" customHeight="1">
      <c r="A9" s="4"/>
      <c r="B9" s="48" t="s">
        <v>135</v>
      </c>
      <c r="C9" s="48"/>
      <c r="D9" s="48" t="s">
        <v>136</v>
      </c>
      <c r="E9" s="48"/>
      <c r="F9" s="48" t="s">
        <v>137</v>
      </c>
      <c r="G9" s="48"/>
      <c r="H9" s="48" t="s">
        <v>138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24"/>
      <c r="B18" s="24"/>
      <c r="C18" s="24"/>
      <c r="D18" s="24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5.75">
      <c r="A25" s="4"/>
      <c r="B25" s="5"/>
      <c r="C25" s="14"/>
      <c r="D25" s="14"/>
      <c r="E25" s="14"/>
      <c r="G25" s="14"/>
      <c r="I25" s="14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49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112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134</v>
      </c>
      <c r="C9" s="48"/>
      <c r="D9" s="48" t="s">
        <v>139</v>
      </c>
      <c r="E9" s="48"/>
      <c r="F9" s="48" t="s">
        <v>204</v>
      </c>
      <c r="G9" s="48"/>
      <c r="H9" s="48" t="s">
        <v>140</v>
      </c>
      <c r="I9" s="48"/>
      <c r="J9" s="13"/>
      <c r="K9" s="13"/>
      <c r="L9" s="13"/>
      <c r="M9" s="6"/>
    </row>
    <row r="10" spans="1:13" ht="14.25" customHeight="1">
      <c r="A10" s="4"/>
      <c r="B10" s="48"/>
      <c r="C10" s="48"/>
      <c r="D10" s="48"/>
      <c r="E10" s="48"/>
      <c r="F10" s="48"/>
      <c r="G10" s="48"/>
      <c r="H10" s="48"/>
      <c r="I10" s="48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15">
      <c r="A19" s="4"/>
      <c r="B19" s="5"/>
      <c r="C19" s="24"/>
      <c r="D19" s="24"/>
      <c r="E19" s="24"/>
      <c r="F19" s="24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ht="15">
      <c r="A21" s="4"/>
      <c r="B21" s="24"/>
      <c r="C21" s="24"/>
      <c r="D21" s="24"/>
      <c r="E21" s="24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10"/>
    <mergeCell ref="D9:E10"/>
    <mergeCell ref="F9:G10"/>
    <mergeCell ref="H9:I1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50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76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80</v>
      </c>
      <c r="D9" s="14" t="s">
        <v>82</v>
      </c>
      <c r="F9" s="14" t="s">
        <v>77</v>
      </c>
      <c r="H9" s="14" t="s">
        <v>141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I17" s="5"/>
      <c r="J17" s="5"/>
      <c r="K17" s="5"/>
      <c r="L17" s="5"/>
      <c r="M17" s="6"/>
    </row>
    <row r="18" spans="1:13" ht="21">
      <c r="A18" s="31"/>
      <c r="B18" s="31"/>
      <c r="C18" s="31"/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 ht="15.75">
      <c r="A1" s="38" t="s">
        <v>142</v>
      </c>
      <c r="B1" s="38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3.25">
      <c r="A3" s="4"/>
      <c r="B3" s="15" t="s">
        <v>51</v>
      </c>
      <c r="C3" s="16"/>
      <c r="D3" s="5"/>
      <c r="E3" s="5"/>
      <c r="F3" s="5"/>
      <c r="G3" s="5"/>
      <c r="H3" s="5"/>
      <c r="I3" s="5"/>
      <c r="J3" s="30"/>
      <c r="K3" s="32"/>
      <c r="L3" s="32"/>
      <c r="M3" s="32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147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143</v>
      </c>
      <c r="D9" s="48" t="s">
        <v>144</v>
      </c>
      <c r="E9" s="48"/>
      <c r="F9" s="14" t="s">
        <v>145</v>
      </c>
      <c r="H9" s="14" t="s">
        <v>146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B5:L8"/>
    <mergeCell ref="D9:E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52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148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143</v>
      </c>
      <c r="D9" s="48" t="s">
        <v>144</v>
      </c>
      <c r="E9" s="48"/>
      <c r="F9" s="14" t="s">
        <v>145</v>
      </c>
      <c r="H9" s="14" t="s">
        <v>146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B5:L8"/>
    <mergeCell ref="D9:E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53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149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150</v>
      </c>
      <c r="D9" s="48" t="s">
        <v>144</v>
      </c>
      <c r="E9" s="48"/>
      <c r="F9" s="14" t="s">
        <v>151</v>
      </c>
      <c r="H9" s="48" t="s">
        <v>152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15">
      <c r="A20" s="24"/>
      <c r="B20" s="24"/>
      <c r="C20" s="24"/>
      <c r="D20" s="24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3">
    <mergeCell ref="B5:L8"/>
    <mergeCell ref="D9:E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15">
      <c r="A4" s="4"/>
      <c r="C4" s="16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83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81</v>
      </c>
      <c r="C9" s="14"/>
      <c r="D9" s="14" t="s">
        <v>84</v>
      </c>
      <c r="E9" s="14"/>
      <c r="F9" s="14" t="s">
        <v>85</v>
      </c>
      <c r="G9" s="14"/>
      <c r="H9" s="14" t="s">
        <v>86</v>
      </c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5">
      <c r="A25" s="4"/>
      <c r="B25" s="5"/>
      <c r="C25" s="5"/>
      <c r="D25" s="5"/>
      <c r="E25" s="5"/>
      <c r="F25" s="5"/>
      <c r="G25" s="22" t="s">
        <v>65</v>
      </c>
      <c r="H25" s="5"/>
      <c r="I25" s="5"/>
      <c r="J25" s="22" t="s">
        <v>66</v>
      </c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54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153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154</v>
      </c>
      <c r="C9" s="48"/>
      <c r="D9" s="48" t="s">
        <v>155</v>
      </c>
      <c r="E9" s="48"/>
      <c r="F9" s="48" t="s">
        <v>156</v>
      </c>
      <c r="G9" s="48"/>
      <c r="H9" s="48" t="s">
        <v>157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showGridLines="0" workbookViewId="0"/>
  </sheetViews>
  <sheetFormatPr defaultRowHeight="14.25"/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7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7" ht="15.75">
      <c r="A3" s="4"/>
      <c r="B3" s="15" t="s">
        <v>55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7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7" ht="15.75" customHeight="1">
      <c r="A5" s="4"/>
      <c r="B5" s="47" t="s">
        <v>158</v>
      </c>
      <c r="C5" s="47"/>
      <c r="D5" s="47"/>
      <c r="E5" s="47"/>
      <c r="F5" s="47"/>
      <c r="G5" s="47"/>
      <c r="H5" s="13"/>
      <c r="I5" s="13"/>
      <c r="J5" s="13"/>
      <c r="K5" s="13"/>
      <c r="L5" s="13"/>
      <c r="M5" s="6"/>
    </row>
    <row r="6" spans="1:17" ht="14.25" customHeight="1">
      <c r="A6" s="4"/>
      <c r="B6" s="47"/>
      <c r="C6" s="47"/>
      <c r="D6" s="47"/>
      <c r="E6" s="47"/>
      <c r="F6" s="47"/>
      <c r="G6" s="47"/>
      <c r="H6" s="13"/>
      <c r="I6" s="13"/>
      <c r="J6" s="13"/>
      <c r="K6" s="13"/>
      <c r="L6" s="13"/>
      <c r="M6" s="6"/>
    </row>
    <row r="7" spans="1:17" ht="14.25" customHeight="1">
      <c r="A7" s="4"/>
      <c r="B7" s="47"/>
      <c r="C7" s="47"/>
      <c r="D7" s="47"/>
      <c r="E7" s="47"/>
      <c r="F7" s="47"/>
      <c r="G7" s="47"/>
      <c r="H7" s="13"/>
      <c r="I7" s="13"/>
      <c r="J7" s="13"/>
      <c r="K7" s="13"/>
      <c r="L7" s="13"/>
      <c r="M7" s="6"/>
    </row>
    <row r="8" spans="1:17" ht="14.25" customHeight="1">
      <c r="A8" s="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6"/>
    </row>
    <row r="9" spans="1:17" ht="14.25" customHeight="1">
      <c r="A9" s="4"/>
      <c r="B9" s="14" t="s">
        <v>159</v>
      </c>
      <c r="C9" s="14"/>
      <c r="D9" s="20" t="s">
        <v>160</v>
      </c>
      <c r="E9" s="21"/>
      <c r="F9" s="14" t="s">
        <v>161</v>
      </c>
      <c r="H9" s="21" t="s">
        <v>162</v>
      </c>
      <c r="J9" s="13"/>
      <c r="K9" s="13"/>
      <c r="L9" s="13"/>
      <c r="M9" s="6"/>
    </row>
    <row r="10" spans="1:17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7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7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7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7" ht="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24"/>
      <c r="P15" s="24"/>
      <c r="Q15" s="57"/>
    </row>
    <row r="16" spans="1:17" ht="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O16" s="24"/>
      <c r="P16" s="24"/>
      <c r="Q16" s="57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Q15:Q16"/>
    <mergeCell ref="B5:G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workbookViewId="0"/>
  </sheetViews>
  <sheetFormatPr defaultRowHeight="14.25"/>
  <sheetData>
    <row r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23.25">
      <c r="A2" s="4"/>
      <c r="B2" s="5"/>
      <c r="C2" s="5"/>
      <c r="D2" s="5"/>
      <c r="E2" s="5"/>
      <c r="F2" s="30"/>
      <c r="G2" s="26"/>
      <c r="H2" s="26"/>
      <c r="I2" s="26"/>
      <c r="J2" s="5"/>
      <c r="K2" s="5"/>
      <c r="L2" s="5"/>
      <c r="M2" s="6"/>
    </row>
    <row r="3" spans="1:14" ht="15.75">
      <c r="A3" s="4"/>
      <c r="B3" s="15" t="s">
        <v>56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4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4" ht="15.75" customHeight="1">
      <c r="A5" s="4"/>
      <c r="B5" s="47" t="s">
        <v>163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4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4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4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4" ht="14.25" customHeight="1">
      <c r="A9" s="4"/>
      <c r="B9" s="48" t="s">
        <v>164</v>
      </c>
      <c r="C9" s="48"/>
      <c r="D9" s="48" t="s">
        <v>165</v>
      </c>
      <c r="E9" s="48"/>
      <c r="F9" s="48" t="s">
        <v>166</v>
      </c>
      <c r="G9" s="48"/>
      <c r="H9" s="48" t="s">
        <v>167</v>
      </c>
      <c r="I9" s="48"/>
      <c r="J9" s="13"/>
      <c r="K9" s="13"/>
      <c r="L9" s="13"/>
      <c r="M9" s="6"/>
    </row>
    <row r="10" spans="1:14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4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4" ht="23.25">
      <c r="A12" s="4"/>
      <c r="B12" s="5"/>
      <c r="C12" s="5"/>
      <c r="D12" s="5"/>
      <c r="E12" s="5"/>
      <c r="F12" s="5"/>
      <c r="G12" s="5"/>
      <c r="H12" s="5"/>
      <c r="I12" s="5"/>
      <c r="J12" s="5"/>
      <c r="K12" s="30"/>
      <c r="L12" s="26"/>
      <c r="M12" s="26"/>
      <c r="N12" s="26"/>
    </row>
    <row r="13" spans="1:1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4"/>
      <c r="B18" s="26"/>
      <c r="C18" s="26"/>
      <c r="D18" s="26"/>
      <c r="E18" s="26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67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1">
      <c r="A4" s="4"/>
      <c r="D4" s="31"/>
      <c r="E4" s="26"/>
      <c r="F4" s="26"/>
      <c r="G4" s="26"/>
      <c r="H4" s="5"/>
      <c r="I4" s="5"/>
      <c r="K4" s="5"/>
      <c r="L4" s="5"/>
      <c r="M4" s="6"/>
    </row>
    <row r="5" spans="1:13" ht="15.75" customHeight="1">
      <c r="A5" s="4"/>
      <c r="B5" s="47" t="s">
        <v>168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169</v>
      </c>
      <c r="C9" s="48"/>
      <c r="D9" s="48" t="s">
        <v>170</v>
      </c>
      <c r="E9" s="48"/>
      <c r="F9" s="48" t="s">
        <v>171</v>
      </c>
      <c r="G9" s="48"/>
      <c r="H9" s="48" t="s">
        <v>172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58"/>
      <c r="B18" s="58"/>
      <c r="C18" s="55"/>
      <c r="D18" s="5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58"/>
      <c r="B19" s="58"/>
      <c r="C19" s="55"/>
      <c r="D19" s="5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9">
    <mergeCell ref="B5:L8"/>
    <mergeCell ref="A18:A19"/>
    <mergeCell ref="B18:B19"/>
    <mergeCell ref="C18:C19"/>
    <mergeCell ref="D18:D19"/>
    <mergeCell ref="F9:G9"/>
    <mergeCell ref="H9:I9"/>
    <mergeCell ref="B9:C9"/>
    <mergeCell ref="D9:E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1">
      <c r="A3" s="4"/>
      <c r="B3" s="15" t="s">
        <v>57</v>
      </c>
      <c r="C3" s="16"/>
      <c r="D3" s="5"/>
      <c r="E3" s="31"/>
      <c r="F3" s="26"/>
      <c r="G3" s="26"/>
      <c r="H3" s="26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173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164</v>
      </c>
      <c r="C9" s="48"/>
      <c r="D9" s="48" t="s">
        <v>170</v>
      </c>
      <c r="E9" s="48"/>
      <c r="F9" s="48" t="s">
        <v>205</v>
      </c>
      <c r="G9" s="48"/>
      <c r="H9" s="48" t="s">
        <v>172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24"/>
      <c r="B18" s="24"/>
      <c r="C18" s="24"/>
      <c r="D18" s="24"/>
      <c r="E18" s="5"/>
      <c r="F18" s="5"/>
      <c r="G18" s="5"/>
      <c r="H18" s="5"/>
      <c r="I18" s="5"/>
      <c r="J18" s="5"/>
      <c r="K18" s="5"/>
      <c r="L18" s="5"/>
      <c r="M18" s="6"/>
    </row>
    <row r="19" spans="1:13" ht="15">
      <c r="A19" s="24"/>
      <c r="B19" s="24"/>
      <c r="C19" s="24"/>
      <c r="D19" s="24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cols>
    <col min="3" max="3" width="12.125" customWidth="1"/>
    <col min="5" max="5" width="11.125" customWidth="1"/>
    <col min="7" max="7" width="11.87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58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174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164</v>
      </c>
      <c r="C9" s="48"/>
      <c r="D9" s="48" t="s">
        <v>170</v>
      </c>
      <c r="E9" s="48"/>
      <c r="F9" s="48" t="s">
        <v>205</v>
      </c>
      <c r="G9" s="48"/>
      <c r="H9" s="48" t="s">
        <v>172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1">
      <c r="A3" s="4"/>
      <c r="B3" s="15" t="s">
        <v>59</v>
      </c>
      <c r="C3" s="16"/>
      <c r="D3" s="5"/>
      <c r="E3" s="31"/>
      <c r="F3" s="26"/>
      <c r="G3" s="26"/>
      <c r="H3" s="26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175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164</v>
      </c>
      <c r="C9" s="48"/>
      <c r="D9" s="48" t="s">
        <v>170</v>
      </c>
      <c r="E9" s="48"/>
      <c r="F9" s="48" t="s">
        <v>205</v>
      </c>
      <c r="G9" s="48"/>
      <c r="H9" s="48" t="s">
        <v>172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55"/>
      <c r="B17" s="58"/>
      <c r="C17" s="58"/>
      <c r="D17" s="5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55"/>
      <c r="B18" s="58"/>
      <c r="C18" s="58"/>
      <c r="D18" s="5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9">
    <mergeCell ref="B5:L8"/>
    <mergeCell ref="A17:A18"/>
    <mergeCell ref="B17:B18"/>
    <mergeCell ref="C17:C18"/>
    <mergeCell ref="D17:D18"/>
    <mergeCell ref="B9:C9"/>
    <mergeCell ref="H9:I9"/>
    <mergeCell ref="D9:E9"/>
    <mergeCell ref="F9:G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1">
      <c r="A3" s="4"/>
      <c r="B3" s="15" t="s">
        <v>60</v>
      </c>
      <c r="C3" s="16"/>
      <c r="D3" s="5"/>
      <c r="E3" s="31"/>
      <c r="F3" s="26"/>
      <c r="G3" s="26"/>
      <c r="H3" s="26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176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177</v>
      </c>
      <c r="C9" s="48"/>
      <c r="D9" s="48" t="s">
        <v>180</v>
      </c>
      <c r="E9" s="48"/>
      <c r="F9" s="48" t="s">
        <v>179</v>
      </c>
      <c r="G9" s="48"/>
      <c r="H9" s="48" t="s">
        <v>178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24"/>
      <c r="B18" s="24"/>
      <c r="C18" s="24"/>
      <c r="D18" s="24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61</v>
      </c>
      <c r="C3" s="16"/>
      <c r="D3" s="5"/>
      <c r="E3" s="5"/>
      <c r="F3" s="5"/>
      <c r="G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181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177</v>
      </c>
      <c r="C9" s="48"/>
      <c r="D9" s="48" t="s">
        <v>180</v>
      </c>
      <c r="E9" s="48"/>
      <c r="F9" s="48" t="s">
        <v>179</v>
      </c>
      <c r="G9" s="48"/>
      <c r="H9" s="48" t="s">
        <v>178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15">
      <c r="A19" s="4"/>
      <c r="B19" s="24"/>
      <c r="C19" s="26"/>
      <c r="D19" s="24"/>
      <c r="E19" s="26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C9"/>
    <mergeCell ref="D9:E9"/>
    <mergeCell ref="F9:G9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 ht="15.75">
      <c r="B1" s="37" t="s">
        <v>182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62</v>
      </c>
      <c r="C3" s="16"/>
      <c r="D3" s="5"/>
      <c r="E3" s="5"/>
      <c r="G3" s="5"/>
      <c r="H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183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184</v>
      </c>
      <c r="D9" s="14" t="s">
        <v>185</v>
      </c>
      <c r="F9" s="14" t="s">
        <v>186</v>
      </c>
      <c r="H9" s="14" t="s">
        <v>187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5">
      <c r="A17" s="24"/>
      <c r="B17" s="24"/>
      <c r="C17" s="24"/>
      <c r="D17" s="24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36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91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87</v>
      </c>
      <c r="C9" s="14"/>
      <c r="D9" s="14" t="s">
        <v>88</v>
      </c>
      <c r="F9" s="14" t="s">
        <v>89</v>
      </c>
      <c r="H9" s="14" t="s">
        <v>90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5">
      <c r="A25" s="4"/>
      <c r="B25" s="5"/>
      <c r="C25" s="5"/>
      <c r="D25" s="5"/>
      <c r="E25" s="5"/>
      <c r="F25" s="5"/>
      <c r="G25" s="5"/>
      <c r="H25" s="5"/>
      <c r="I25" s="22" t="s">
        <v>66</v>
      </c>
      <c r="J25" s="5"/>
      <c r="K25" s="5"/>
      <c r="L25" s="5"/>
      <c r="M25" s="6"/>
    </row>
    <row r="26" spans="1:13" ht="15">
      <c r="A26" s="4"/>
      <c r="B26" s="22" t="s">
        <v>68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63</v>
      </c>
      <c r="C3" s="16"/>
      <c r="D3" s="5"/>
      <c r="E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188</v>
      </c>
      <c r="C5" s="47"/>
      <c r="D5" s="47"/>
      <c r="E5" s="47"/>
      <c r="F5" s="47"/>
      <c r="G5" s="47"/>
      <c r="H5" s="47"/>
      <c r="I5" s="47"/>
      <c r="J5" s="47"/>
      <c r="K5" s="13"/>
      <c r="L5" s="13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13"/>
      <c r="L6" s="13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13"/>
      <c r="L7" s="13"/>
      <c r="M7" s="6"/>
    </row>
    <row r="8" spans="1:13" ht="14.25" customHeight="1">
      <c r="A8" s="4"/>
      <c r="B8" s="39"/>
      <c r="C8" s="39"/>
      <c r="D8" s="39"/>
      <c r="E8" s="39"/>
      <c r="F8" s="39"/>
      <c r="G8" s="39"/>
      <c r="H8" s="39"/>
      <c r="I8" s="39"/>
      <c r="J8" s="13"/>
      <c r="K8" s="13"/>
      <c r="L8" s="13"/>
      <c r="M8" s="6"/>
    </row>
    <row r="9" spans="1:13" ht="14.25" customHeight="1">
      <c r="A9" s="4"/>
      <c r="B9" s="48" t="s">
        <v>189</v>
      </c>
      <c r="D9" s="48" t="s">
        <v>190</v>
      </c>
      <c r="F9" s="48" t="s">
        <v>191</v>
      </c>
      <c r="H9" s="48" t="s">
        <v>192</v>
      </c>
      <c r="I9" s="39"/>
      <c r="J9" s="13"/>
      <c r="K9" s="13"/>
      <c r="L9" s="13"/>
      <c r="M9" s="6"/>
    </row>
    <row r="10" spans="1:13" ht="14.25" customHeight="1">
      <c r="A10" s="4"/>
      <c r="B10" s="48"/>
      <c r="C10" s="39"/>
      <c r="D10" s="48"/>
      <c r="E10" s="39"/>
      <c r="F10" s="48"/>
      <c r="G10" s="39"/>
      <c r="H10" s="48"/>
      <c r="I10" s="39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>
      <c r="A18" s="4"/>
      <c r="B18" s="55"/>
      <c r="C18" s="26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15">
      <c r="A19" s="4"/>
      <c r="B19" s="55"/>
      <c r="C19" s="26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15">
      <c r="A20" s="4"/>
      <c r="B20" s="26"/>
      <c r="C20" s="26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6">
    <mergeCell ref="H9:H10"/>
    <mergeCell ref="B18:B19"/>
    <mergeCell ref="B5:J7"/>
    <mergeCell ref="B9:B10"/>
    <mergeCell ref="D9:D10"/>
    <mergeCell ref="F9:F1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64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193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48" t="s">
        <v>194</v>
      </c>
      <c r="D9" s="48" t="s">
        <v>195</v>
      </c>
      <c r="F9" s="48" t="s">
        <v>197</v>
      </c>
      <c r="H9" s="48" t="s">
        <v>196</v>
      </c>
      <c r="J9" s="13"/>
      <c r="K9" s="13"/>
      <c r="L9" s="13"/>
      <c r="M9" s="6"/>
    </row>
    <row r="10" spans="1:13" ht="14.25" customHeight="1">
      <c r="A10" s="4"/>
      <c r="B10" s="48"/>
      <c r="C10" s="39"/>
      <c r="D10" s="48"/>
      <c r="E10" s="39"/>
      <c r="F10" s="48"/>
      <c r="G10" s="39"/>
      <c r="H10" s="48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8.75">
      <c r="A17" s="33"/>
      <c r="B17" s="33"/>
      <c r="C17" s="33"/>
      <c r="D17" s="33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 ht="15">
      <c r="A27" s="4"/>
      <c r="B27" s="5"/>
      <c r="C27" s="5"/>
      <c r="D27" s="5"/>
      <c r="E27" s="5"/>
      <c r="F27" s="5"/>
      <c r="G27" s="5"/>
      <c r="H27" s="5"/>
      <c r="I27" s="5"/>
      <c r="J27" s="5"/>
      <c r="K27" s="22" t="s">
        <v>66</v>
      </c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>
  <dimension ref="A5:O11"/>
  <sheetViews>
    <sheetView workbookViewId="0"/>
  </sheetViews>
  <sheetFormatPr defaultRowHeight="14.25"/>
  <sheetData>
    <row r="5" spans="1:15" ht="15">
      <c r="C5" s="59" t="s">
        <v>71</v>
      </c>
      <c r="D5" s="59"/>
      <c r="E5" s="59"/>
      <c r="F5" s="59"/>
      <c r="G5" s="59"/>
      <c r="H5" s="59"/>
      <c r="I5" s="59"/>
      <c r="J5" s="59"/>
      <c r="K5" s="59"/>
    </row>
    <row r="7" spans="1:15" ht="14.25" customHeight="1">
      <c r="C7" s="60" t="str">
        <f>IF(MATEMATYKA!C36=0,"NIE UDZIELONO WSZYSTKICH ODPOWIEDZI","WSZYSTKIE ODPOWIEDZI ZOSTAŁY ZAZNACZONE")</f>
        <v>NIE UDZIELONO WSZYSTKICH ODPOWIEDZI</v>
      </c>
      <c r="D7" s="60"/>
      <c r="E7" s="60"/>
      <c r="F7" s="60"/>
      <c r="G7" s="60"/>
      <c r="H7" s="60"/>
      <c r="I7" s="60"/>
      <c r="J7" s="60"/>
      <c r="K7" s="60"/>
    </row>
    <row r="11" spans="1:15" ht="18.75">
      <c r="A11" s="61" t="s">
        <v>72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</sheetData>
  <mergeCells count="3">
    <mergeCell ref="C5:K5"/>
    <mergeCell ref="C7:K7"/>
    <mergeCell ref="A11:O1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Arkusz5"/>
  <dimension ref="A1:J36"/>
  <sheetViews>
    <sheetView workbookViewId="0"/>
  </sheetViews>
  <sheetFormatPr defaultColWidth="1.875" defaultRowHeight="14.25"/>
  <cols>
    <col min="1" max="2" width="10.125" customWidth="1"/>
    <col min="3" max="3" width="10.125" hidden="1" customWidth="1"/>
    <col min="4" max="4" width="15.25" hidden="1" customWidth="1"/>
    <col min="5" max="256" width="10.125" customWidth="1"/>
  </cols>
  <sheetData>
    <row r="1" spans="1:10">
      <c r="C1" t="str">
        <f>D1</f>
        <v xml:space="preserve">  </v>
      </c>
      <c r="D1" t="str">
        <f>'Konkurs z matematykiatematyki'!E3&amp;" "&amp;'Konkurs z matematykiatematyki'!E4&amp;" "&amp;'Konkurs z matematykiatematyki'!E5</f>
        <v xml:space="preserve">  </v>
      </c>
    </row>
    <row r="2" spans="1:10">
      <c r="C2" s="34">
        <f>'Konkurs z matematykiatematyki'!E4</f>
        <v>0</v>
      </c>
    </row>
    <row r="3" spans="1:10">
      <c r="C3" s="34">
        <f>'Konkurs z matematykiatematyki'!E3</f>
        <v>0</v>
      </c>
    </row>
    <row r="4" spans="1:10">
      <c r="C4" s="34">
        <f>'Konkurs z matematykiatematyki'!E5</f>
        <v>0</v>
      </c>
    </row>
    <row r="5" spans="1:10">
      <c r="C5" s="34">
        <f>'Konkurs z matematykiatematyki'!E6</f>
        <v>0</v>
      </c>
    </row>
    <row r="6" spans="1:10">
      <c r="A6" t="s">
        <v>0</v>
      </c>
      <c r="B6">
        <v>1</v>
      </c>
      <c r="C6">
        <f>B6-1</f>
        <v>0</v>
      </c>
      <c r="D6" s="11">
        <f ca="1">NOW()</f>
        <v>43839.858492824074</v>
      </c>
      <c r="J6" s="10"/>
    </row>
    <row r="7" spans="1:10">
      <c r="A7" t="s">
        <v>1</v>
      </c>
      <c r="B7">
        <v>1</v>
      </c>
      <c r="C7">
        <f t="shared" ref="C7:C35" si="0">B7-1</f>
        <v>0</v>
      </c>
      <c r="D7">
        <f ca="1">MINUTE(D6)</f>
        <v>36</v>
      </c>
    </row>
    <row r="8" spans="1:10">
      <c r="A8" t="s">
        <v>2</v>
      </c>
      <c r="B8">
        <v>1</v>
      </c>
      <c r="C8">
        <f t="shared" si="0"/>
        <v>0</v>
      </c>
      <c r="D8">
        <f ca="1">HOUR(D6)</f>
        <v>20</v>
      </c>
    </row>
    <row r="9" spans="1:10">
      <c r="A9" t="s">
        <v>9</v>
      </c>
      <c r="B9">
        <v>1</v>
      </c>
      <c r="C9">
        <f t="shared" si="0"/>
        <v>0</v>
      </c>
      <c r="D9" t="str">
        <f ca="1">D8&amp;" "&amp;D7</f>
        <v>20 36</v>
      </c>
    </row>
    <row r="10" spans="1:10">
      <c r="A10" t="s">
        <v>10</v>
      </c>
      <c r="B10">
        <v>1</v>
      </c>
      <c r="C10">
        <f t="shared" si="0"/>
        <v>0</v>
      </c>
      <c r="D10" t="s">
        <v>6</v>
      </c>
    </row>
    <row r="11" spans="1:10">
      <c r="A11" t="s">
        <v>11</v>
      </c>
      <c r="B11">
        <v>1</v>
      </c>
      <c r="C11">
        <f t="shared" si="0"/>
        <v>0</v>
      </c>
      <c r="D11" t="s">
        <v>7</v>
      </c>
    </row>
    <row r="12" spans="1:10">
      <c r="A12" t="s">
        <v>12</v>
      </c>
      <c r="B12">
        <v>1</v>
      </c>
      <c r="C12">
        <f t="shared" si="0"/>
        <v>0</v>
      </c>
    </row>
    <row r="13" spans="1:10">
      <c r="A13" t="s">
        <v>13</v>
      </c>
      <c r="B13">
        <v>1</v>
      </c>
      <c r="C13">
        <f t="shared" si="0"/>
        <v>0</v>
      </c>
    </row>
    <row r="14" spans="1:10">
      <c r="A14" t="s">
        <v>14</v>
      </c>
      <c r="B14">
        <v>1</v>
      </c>
      <c r="C14">
        <f t="shared" si="0"/>
        <v>0</v>
      </c>
    </row>
    <row r="15" spans="1:10">
      <c r="A15" t="s">
        <v>15</v>
      </c>
      <c r="B15">
        <v>1</v>
      </c>
      <c r="C15">
        <f t="shared" si="0"/>
        <v>0</v>
      </c>
    </row>
    <row r="16" spans="1:10">
      <c r="A16" t="s">
        <v>16</v>
      </c>
      <c r="B16">
        <v>1</v>
      </c>
      <c r="C16">
        <f t="shared" si="0"/>
        <v>0</v>
      </c>
    </row>
    <row r="17" spans="1:3">
      <c r="A17" t="s">
        <v>17</v>
      </c>
      <c r="B17">
        <v>1</v>
      </c>
      <c r="C17">
        <f t="shared" si="0"/>
        <v>0</v>
      </c>
    </row>
    <row r="18" spans="1:3">
      <c r="A18" t="s">
        <v>18</v>
      </c>
      <c r="B18">
        <v>1</v>
      </c>
      <c r="C18">
        <f t="shared" si="0"/>
        <v>0</v>
      </c>
    </row>
    <row r="19" spans="1:3">
      <c r="A19" t="s">
        <v>19</v>
      </c>
      <c r="B19">
        <v>1</v>
      </c>
      <c r="C19">
        <f t="shared" si="0"/>
        <v>0</v>
      </c>
    </row>
    <row r="20" spans="1:3">
      <c r="A20" t="s">
        <v>20</v>
      </c>
      <c r="B20">
        <v>1</v>
      </c>
      <c r="C20">
        <f t="shared" si="0"/>
        <v>0</v>
      </c>
    </row>
    <row r="21" spans="1:3">
      <c r="A21" t="s">
        <v>21</v>
      </c>
      <c r="B21">
        <v>1</v>
      </c>
      <c r="C21">
        <f t="shared" si="0"/>
        <v>0</v>
      </c>
    </row>
    <row r="22" spans="1:3">
      <c r="A22" t="s">
        <v>22</v>
      </c>
      <c r="B22">
        <v>1</v>
      </c>
      <c r="C22">
        <f t="shared" si="0"/>
        <v>0</v>
      </c>
    </row>
    <row r="23" spans="1:3">
      <c r="A23" t="s">
        <v>23</v>
      </c>
      <c r="B23">
        <v>1</v>
      </c>
      <c r="C23">
        <f t="shared" si="0"/>
        <v>0</v>
      </c>
    </row>
    <row r="24" spans="1:3">
      <c r="A24" t="s">
        <v>24</v>
      </c>
      <c r="B24">
        <v>1</v>
      </c>
      <c r="C24">
        <f t="shared" si="0"/>
        <v>0</v>
      </c>
    </row>
    <row r="25" spans="1:3">
      <c r="A25" t="s">
        <v>25</v>
      </c>
      <c r="B25">
        <v>1</v>
      </c>
      <c r="C25">
        <f t="shared" si="0"/>
        <v>0</v>
      </c>
    </row>
    <row r="26" spans="1:3">
      <c r="A26" t="s">
        <v>26</v>
      </c>
      <c r="B26">
        <v>1</v>
      </c>
      <c r="C26">
        <f t="shared" si="0"/>
        <v>0</v>
      </c>
    </row>
    <row r="27" spans="1:3">
      <c r="A27" t="s">
        <v>27</v>
      </c>
      <c r="B27">
        <v>1</v>
      </c>
      <c r="C27">
        <f t="shared" si="0"/>
        <v>0</v>
      </c>
    </row>
    <row r="28" spans="1:3">
      <c r="A28" t="s">
        <v>28</v>
      </c>
      <c r="B28">
        <v>1</v>
      </c>
      <c r="C28">
        <f t="shared" si="0"/>
        <v>0</v>
      </c>
    </row>
    <row r="29" spans="1:3">
      <c r="A29" t="s">
        <v>29</v>
      </c>
      <c r="B29">
        <v>1</v>
      </c>
      <c r="C29">
        <f t="shared" si="0"/>
        <v>0</v>
      </c>
    </row>
    <row r="30" spans="1:3">
      <c r="A30" t="s">
        <v>30</v>
      </c>
      <c r="B30">
        <v>1</v>
      </c>
      <c r="C30">
        <f t="shared" si="0"/>
        <v>0</v>
      </c>
    </row>
    <row r="31" spans="1:3">
      <c r="A31" t="s">
        <v>31</v>
      </c>
      <c r="B31">
        <v>1</v>
      </c>
      <c r="C31">
        <f t="shared" si="0"/>
        <v>0</v>
      </c>
    </row>
    <row r="32" spans="1:3">
      <c r="A32" t="s">
        <v>32</v>
      </c>
      <c r="B32">
        <v>1</v>
      </c>
      <c r="C32">
        <f t="shared" si="0"/>
        <v>0</v>
      </c>
    </row>
    <row r="33" spans="1:3">
      <c r="A33" t="s">
        <v>33</v>
      </c>
      <c r="B33">
        <v>1</v>
      </c>
      <c r="C33">
        <f t="shared" si="0"/>
        <v>0</v>
      </c>
    </row>
    <row r="34" spans="1:3">
      <c r="A34" t="s">
        <v>34</v>
      </c>
      <c r="B34">
        <v>1</v>
      </c>
      <c r="C34">
        <f t="shared" si="0"/>
        <v>0</v>
      </c>
    </row>
    <row r="35" spans="1:3">
      <c r="A35" t="s">
        <v>35</v>
      </c>
      <c r="B35">
        <v>1</v>
      </c>
      <c r="C35">
        <f t="shared" si="0"/>
        <v>0</v>
      </c>
    </row>
    <row r="36" spans="1:3">
      <c r="C36">
        <f>MIN(C6:C35)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zoomScaleNormal="10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37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92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93</v>
      </c>
      <c r="D9" s="14" t="s">
        <v>94</v>
      </c>
      <c r="F9" s="35" t="s">
        <v>96</v>
      </c>
      <c r="H9" s="48" t="s">
        <v>95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F10" s="13"/>
      <c r="G10" s="13"/>
      <c r="H10" s="13"/>
      <c r="I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2">
    <mergeCell ref="B5:L8"/>
    <mergeCell ref="H9:I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38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97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98</v>
      </c>
      <c r="D9" s="48" t="s">
        <v>99</v>
      </c>
      <c r="E9" s="48"/>
      <c r="F9" s="19" t="s">
        <v>100</v>
      </c>
      <c r="H9" s="48" t="s">
        <v>101</v>
      </c>
      <c r="I9" s="48"/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F10" s="13"/>
      <c r="G10" s="13"/>
      <c r="H10" s="13"/>
      <c r="I10" s="13"/>
      <c r="J10" s="13"/>
      <c r="K10" s="13"/>
      <c r="L10" s="13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49"/>
      <c r="D17" s="49"/>
      <c r="E17" s="49"/>
      <c r="F17" s="49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49"/>
      <c r="D18" s="49"/>
      <c r="E18" s="49"/>
      <c r="F18" s="49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7">
    <mergeCell ref="B5:L8"/>
    <mergeCell ref="H9:I9"/>
    <mergeCell ref="D9:E9"/>
    <mergeCell ref="C17:C18"/>
    <mergeCell ref="D17:D18"/>
    <mergeCell ref="E17:E18"/>
    <mergeCell ref="F17:F1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39</v>
      </c>
      <c r="C3" s="16"/>
      <c r="D3" s="5"/>
      <c r="E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50" t="s">
        <v>102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6"/>
    </row>
    <row r="6" spans="1:13" ht="14.25" customHeight="1">
      <c r="A6" s="4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6"/>
    </row>
    <row r="7" spans="1:13" ht="14.25" customHeight="1">
      <c r="A7" s="4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6"/>
    </row>
    <row r="8" spans="1:13" ht="14.25" customHeight="1">
      <c r="A8" s="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6"/>
    </row>
    <row r="9" spans="1:13" ht="14.25" customHeight="1">
      <c r="A9" s="4"/>
      <c r="B9" s="25" t="s">
        <v>103</v>
      </c>
      <c r="C9" s="25"/>
      <c r="D9" s="25" t="s">
        <v>104</v>
      </c>
      <c r="E9" s="25"/>
      <c r="F9" s="25" t="s">
        <v>105</v>
      </c>
      <c r="G9" s="25"/>
      <c r="H9" s="25" t="s">
        <v>106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40</v>
      </c>
      <c r="C3" s="16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51" t="s">
        <v>107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6"/>
    </row>
    <row r="6" spans="1:13" ht="14.25" customHeight="1">
      <c r="A6" s="4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6"/>
    </row>
    <row r="7" spans="1:13" ht="14.25" customHeight="1">
      <c r="A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6"/>
    </row>
    <row r="8" spans="1:13" ht="14.25" customHeight="1">
      <c r="A8" s="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6"/>
    </row>
    <row r="9" spans="1:13" ht="14.25" customHeight="1">
      <c r="A9" s="4"/>
      <c r="B9" s="27" t="s">
        <v>113</v>
      </c>
      <c r="C9" s="28"/>
      <c r="D9" s="27" t="s">
        <v>114</v>
      </c>
      <c r="E9" s="29"/>
      <c r="F9" s="27" t="s">
        <v>115</v>
      </c>
      <c r="G9" s="29"/>
      <c r="H9" s="27" t="s">
        <v>116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1">
    <mergeCell ref="B5:L6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41</v>
      </c>
      <c r="C3" s="16"/>
      <c r="D3" s="5"/>
      <c r="E3" s="5"/>
      <c r="G3" s="5"/>
      <c r="H3" s="5"/>
      <c r="J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47" t="s">
        <v>108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52" t="s">
        <v>117</v>
      </c>
      <c r="C9" s="23"/>
      <c r="D9" s="53" t="s">
        <v>118</v>
      </c>
      <c r="F9" s="53" t="s">
        <v>119</v>
      </c>
      <c r="G9" s="18"/>
      <c r="H9" s="53" t="s">
        <v>120</v>
      </c>
      <c r="J9" s="53"/>
      <c r="K9" s="13"/>
      <c r="L9" s="13"/>
      <c r="M9" s="6"/>
    </row>
    <row r="10" spans="1:13" ht="14.25" customHeight="1">
      <c r="A10" s="4"/>
      <c r="B10" s="52"/>
      <c r="C10" s="23"/>
      <c r="D10" s="53"/>
      <c r="F10" s="53"/>
      <c r="G10" s="13"/>
      <c r="H10" s="53"/>
      <c r="I10" s="13"/>
      <c r="J10" s="5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6">
    <mergeCell ref="B5:L8"/>
    <mergeCell ref="B9:B10"/>
    <mergeCell ref="D9:D10"/>
    <mergeCell ref="F9:F10"/>
    <mergeCell ref="H9:H10"/>
    <mergeCell ref="J9:J1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workbookViewId="0"/>
  </sheetViews>
  <sheetFormatPr defaultRowHeight="14.25"/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>
      <c r="A3" s="4"/>
      <c r="B3" s="15" t="s">
        <v>42</v>
      </c>
      <c r="C3" s="16"/>
      <c r="D3" s="5"/>
      <c r="E3" s="5"/>
      <c r="F3" s="5"/>
      <c r="H3" s="5"/>
      <c r="K3" s="5"/>
      <c r="L3" s="5"/>
      <c r="M3" s="6"/>
    </row>
    <row r="4" spans="1:13">
      <c r="A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15.75" customHeight="1">
      <c r="A5" s="4"/>
      <c r="B5" s="54" t="s">
        <v>198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6"/>
    </row>
    <row r="6" spans="1:13" ht="14.25" customHeight="1">
      <c r="A6" s="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/>
    </row>
    <row r="7" spans="1:13" ht="14.25" customHeight="1">
      <c r="A7" s="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6"/>
    </row>
    <row r="8" spans="1:13" ht="14.25" customHeight="1">
      <c r="A8" s="4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6"/>
    </row>
    <row r="9" spans="1:13" ht="14.25" customHeight="1">
      <c r="A9" s="4"/>
      <c r="B9" s="14" t="s">
        <v>121</v>
      </c>
      <c r="C9" s="14"/>
      <c r="D9" s="14" t="s">
        <v>75</v>
      </c>
      <c r="E9" s="17"/>
      <c r="F9" s="19" t="s">
        <v>122</v>
      </c>
      <c r="G9" s="17"/>
      <c r="H9" s="14" t="s">
        <v>123</v>
      </c>
      <c r="J9" s="13"/>
      <c r="K9" s="13"/>
      <c r="L9" s="13"/>
      <c r="M9" s="6"/>
    </row>
    <row r="10" spans="1:13" ht="14.25" customHeight="1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"/>
    </row>
    <row r="11" spans="1:13" ht="14.25" customHeight="1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6"/>
    </row>
    <row r="12" spans="1:1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>
      <c r="A17" s="4"/>
      <c r="B17" s="5"/>
      <c r="C17" s="5"/>
      <c r="D17" s="5"/>
      <c r="E17" s="5"/>
      <c r="F17" s="5"/>
      <c r="G17" s="5"/>
      <c r="H17" s="5"/>
      <c r="I17" s="55"/>
      <c r="J17" s="55"/>
      <c r="K17" s="55"/>
      <c r="L17" s="55"/>
      <c r="M17" s="6"/>
    </row>
    <row r="18" spans="1:13">
      <c r="A18" s="4"/>
      <c r="B18" s="5"/>
      <c r="C18" s="5"/>
      <c r="D18" s="5"/>
      <c r="E18" s="5"/>
      <c r="F18" s="5"/>
      <c r="G18" s="5"/>
      <c r="H18" s="5"/>
      <c r="I18" s="55"/>
      <c r="J18" s="55"/>
      <c r="K18" s="55"/>
      <c r="L18" s="55"/>
      <c r="M18" s="6"/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thickBo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</sheetData>
  <mergeCells count="5">
    <mergeCell ref="B5:L8"/>
    <mergeCell ref="I17:I18"/>
    <mergeCell ref="J17:J18"/>
    <mergeCell ref="K17:K18"/>
    <mergeCell ref="L17:L18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33</vt:i4>
      </vt:variant>
    </vt:vector>
  </HeadingPairs>
  <TitlesOfParts>
    <vt:vector size="66" baseType="lpstr">
      <vt:lpstr>Konkurs z matematykiatematyki</vt:lpstr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  <vt:lpstr>Zadanie 12</vt:lpstr>
      <vt:lpstr>Zadanie 13</vt:lpstr>
      <vt:lpstr>Zadanie 14</vt:lpstr>
      <vt:lpstr>Zadanie 15</vt:lpstr>
      <vt:lpstr>Zadanie 16</vt:lpstr>
      <vt:lpstr>Zadanie 17</vt:lpstr>
      <vt:lpstr>Zadanie 18</vt:lpstr>
      <vt:lpstr>Zadanie 19</vt:lpstr>
      <vt:lpstr>Zadanie 20</vt:lpstr>
      <vt:lpstr>Zadanie 21</vt:lpstr>
      <vt:lpstr>Zadanie 22</vt:lpstr>
      <vt:lpstr>Zadanie 23</vt:lpstr>
      <vt:lpstr>Zadanie 24</vt:lpstr>
      <vt:lpstr>Zadanie 25</vt:lpstr>
      <vt:lpstr>Zadanie 26</vt:lpstr>
      <vt:lpstr>Zadanie 27</vt:lpstr>
      <vt:lpstr>Zadanie 28</vt:lpstr>
      <vt:lpstr>Zadanie 29</vt:lpstr>
      <vt:lpstr>Zadanie 30</vt:lpstr>
      <vt:lpstr>KONIEC</vt:lpstr>
      <vt:lpstr>MATEMATYKA</vt:lpstr>
      <vt:lpstr>'Zadanie 27'!_Hlk3892981</vt:lpstr>
      <vt:lpstr>'Zadanie 28'!_Hlk3893422</vt:lpstr>
      <vt:lpstr>'Zadanie 13'!_Hlk3916386</vt:lpstr>
      <vt:lpstr>'Zadanie 1'!Obszar_wydruku</vt:lpstr>
      <vt:lpstr>'Zadanie 10'!Obszar_wydruku</vt:lpstr>
      <vt:lpstr>'Zadanie 11'!Obszar_wydruku</vt:lpstr>
      <vt:lpstr>'Zadanie 12'!Obszar_wydruku</vt:lpstr>
      <vt:lpstr>'Zadanie 13'!Obszar_wydruku</vt:lpstr>
      <vt:lpstr>'Zadanie 14'!Obszar_wydruku</vt:lpstr>
      <vt:lpstr>'Zadanie 15'!Obszar_wydruku</vt:lpstr>
      <vt:lpstr>'Zadanie 16'!Obszar_wydruku</vt:lpstr>
      <vt:lpstr>'Zadanie 17'!Obszar_wydruku</vt:lpstr>
      <vt:lpstr>'Zadanie 18'!Obszar_wydruku</vt:lpstr>
      <vt:lpstr>'Zadanie 19'!Obszar_wydruku</vt:lpstr>
      <vt:lpstr>'Zadanie 2'!Obszar_wydruku</vt:lpstr>
      <vt:lpstr>'Zadanie 20'!Obszar_wydruku</vt:lpstr>
      <vt:lpstr>'Zadanie 21'!Obszar_wydruku</vt:lpstr>
      <vt:lpstr>'Zadanie 22'!Obszar_wydruku</vt:lpstr>
      <vt:lpstr>'Zadanie 23'!Obszar_wydruku</vt:lpstr>
      <vt:lpstr>'Zadanie 24'!Obszar_wydruku</vt:lpstr>
      <vt:lpstr>'Zadanie 25'!Obszar_wydruku</vt:lpstr>
      <vt:lpstr>'Zadanie 26'!Obszar_wydruku</vt:lpstr>
      <vt:lpstr>'Zadanie 27'!Obszar_wydruku</vt:lpstr>
      <vt:lpstr>'Zadanie 28'!Obszar_wydruku</vt:lpstr>
      <vt:lpstr>'Zadanie 29'!Obszar_wydruku</vt:lpstr>
      <vt:lpstr>'Zadanie 3'!Obszar_wydruku</vt:lpstr>
      <vt:lpstr>'Zadanie 30'!Obszar_wydruku</vt:lpstr>
      <vt:lpstr>'Zadanie 4'!Obszar_wydruku</vt:lpstr>
      <vt:lpstr>'Zadanie 5'!Obszar_wydruku</vt:lpstr>
      <vt:lpstr>'Zadanie 6'!Obszar_wydruku</vt:lpstr>
      <vt:lpstr>'Zadanie 7'!Obszar_wydruku</vt:lpstr>
      <vt:lpstr>'Zadanie 8'!Obszar_wydruku</vt:lpstr>
      <vt:lpstr>'Zadanie 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cp:lastPrinted>2017-12-01T06:31:29Z</cp:lastPrinted>
  <dcterms:created xsi:type="dcterms:W3CDTF">2017-12-01T06:30:07Z</dcterms:created>
  <dcterms:modified xsi:type="dcterms:W3CDTF">2020-01-09T19:36:14Z</dcterms:modified>
</cp:coreProperties>
</file>